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5600" windowHeight="16060" tabRatio="500" activeTab="3"/>
  </bookViews>
  <sheets>
    <sheet name="Summary Data 4 Charts Cons $" sheetId="1" r:id="rId1"/>
    <sheet name="Chart_1" sheetId="4" r:id="rId2"/>
    <sheet name="Chart_2" sheetId="5" r:id="rId3"/>
    <sheet name="Chart_3" sheetId="6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B20" i="1"/>
  <c r="B13" i="1"/>
  <c r="B21" i="1"/>
  <c r="B14" i="1"/>
  <c r="B22" i="1"/>
  <c r="B15" i="1"/>
  <c r="B23" i="1"/>
  <c r="B16" i="1"/>
  <c r="B24" i="1"/>
  <c r="B25" i="1"/>
  <c r="C12" i="1"/>
  <c r="C20" i="1"/>
  <c r="C13" i="1"/>
  <c r="C21" i="1"/>
  <c r="C14" i="1"/>
  <c r="C22" i="1"/>
  <c r="C15" i="1"/>
  <c r="C23" i="1"/>
  <c r="C16" i="1"/>
  <c r="C24" i="1"/>
  <c r="C25" i="1"/>
  <c r="D12" i="1"/>
  <c r="D20" i="1"/>
  <c r="D13" i="1"/>
  <c r="D21" i="1"/>
  <c r="D14" i="1"/>
  <c r="D22" i="1"/>
  <c r="D15" i="1"/>
  <c r="D23" i="1"/>
  <c r="D16" i="1"/>
  <c r="D24" i="1"/>
  <c r="D25" i="1"/>
  <c r="E12" i="1"/>
  <c r="E20" i="1"/>
  <c r="E13" i="1"/>
  <c r="E21" i="1"/>
  <c r="E14" i="1"/>
  <c r="E22" i="1"/>
  <c r="E15" i="1"/>
  <c r="E23" i="1"/>
  <c r="E16" i="1"/>
  <c r="E24" i="1"/>
  <c r="E25" i="1"/>
  <c r="F12" i="1"/>
  <c r="F20" i="1"/>
  <c r="F13" i="1"/>
  <c r="F21" i="1"/>
  <c r="F14" i="1"/>
  <c r="F22" i="1"/>
  <c r="F15" i="1"/>
  <c r="F23" i="1"/>
  <c r="F16" i="1"/>
  <c r="F24" i="1"/>
  <c r="F25" i="1"/>
  <c r="G12" i="1"/>
  <c r="G20" i="1"/>
  <c r="G13" i="1"/>
  <c r="G21" i="1"/>
  <c r="G14" i="1"/>
  <c r="G22" i="1"/>
  <c r="G15" i="1"/>
  <c r="G23" i="1"/>
  <c r="G16" i="1"/>
  <c r="G24" i="1"/>
  <c r="G25" i="1"/>
  <c r="H12" i="1"/>
  <c r="H20" i="1"/>
  <c r="H13" i="1"/>
  <c r="H21" i="1"/>
  <c r="H14" i="1"/>
  <c r="H22" i="1"/>
  <c r="H15" i="1"/>
  <c r="H23" i="1"/>
  <c r="H16" i="1"/>
  <c r="H24" i="1"/>
  <c r="H25" i="1"/>
  <c r="I12" i="1"/>
  <c r="I20" i="1"/>
  <c r="I13" i="1"/>
  <c r="I21" i="1"/>
  <c r="I14" i="1"/>
  <c r="I22" i="1"/>
  <c r="I15" i="1"/>
  <c r="I23" i="1"/>
  <c r="I16" i="1"/>
  <c r="I24" i="1"/>
  <c r="I25" i="1"/>
  <c r="J12" i="1"/>
  <c r="J20" i="1"/>
  <c r="J13" i="1"/>
  <c r="J21" i="1"/>
  <c r="J14" i="1"/>
  <c r="J22" i="1"/>
  <c r="J15" i="1"/>
  <c r="J23" i="1"/>
  <c r="J16" i="1"/>
  <c r="J24" i="1"/>
  <c r="J25" i="1"/>
  <c r="K12" i="1"/>
  <c r="K20" i="1"/>
  <c r="K13" i="1"/>
  <c r="K21" i="1"/>
  <c r="K14" i="1"/>
  <c r="K22" i="1"/>
  <c r="K15" i="1"/>
  <c r="K23" i="1"/>
  <c r="K16" i="1"/>
  <c r="K24" i="1"/>
  <c r="K25" i="1"/>
  <c r="L12" i="1"/>
  <c r="L20" i="1"/>
  <c r="L13" i="1"/>
  <c r="L21" i="1"/>
  <c r="L14" i="1"/>
  <c r="L22" i="1"/>
  <c r="L15" i="1"/>
  <c r="L23" i="1"/>
  <c r="L16" i="1"/>
  <c r="L24" i="1"/>
  <c r="L25" i="1"/>
  <c r="M12" i="1"/>
  <c r="M20" i="1"/>
  <c r="M13" i="1"/>
  <c r="M21" i="1"/>
  <c r="M14" i="1"/>
  <c r="M22" i="1"/>
  <c r="M15" i="1"/>
  <c r="M23" i="1"/>
  <c r="M16" i="1"/>
  <c r="M24" i="1"/>
  <c r="M25" i="1"/>
  <c r="N12" i="1"/>
  <c r="N20" i="1"/>
  <c r="N13" i="1"/>
  <c r="N21" i="1"/>
  <c r="N14" i="1"/>
  <c r="N22" i="1"/>
  <c r="N15" i="1"/>
  <c r="N23" i="1"/>
  <c r="N16" i="1"/>
  <c r="N24" i="1"/>
  <c r="N25" i="1"/>
  <c r="O12" i="1"/>
  <c r="O20" i="1"/>
  <c r="O13" i="1"/>
  <c r="O21" i="1"/>
  <c r="O14" i="1"/>
  <c r="O22" i="1"/>
  <c r="O15" i="1"/>
  <c r="O23" i="1"/>
  <c r="O16" i="1"/>
  <c r="O24" i="1"/>
  <c r="O25" i="1"/>
  <c r="P12" i="1"/>
  <c r="P20" i="1"/>
  <c r="P13" i="1"/>
  <c r="P21" i="1"/>
  <c r="P14" i="1"/>
  <c r="P22" i="1"/>
  <c r="P15" i="1"/>
  <c r="P23" i="1"/>
  <c r="P16" i="1"/>
  <c r="P24" i="1"/>
  <c r="P25" i="1"/>
  <c r="Q12" i="1"/>
  <c r="Q20" i="1"/>
  <c r="Q13" i="1"/>
  <c r="Q21" i="1"/>
  <c r="Q14" i="1"/>
  <c r="Q22" i="1"/>
  <c r="Q15" i="1"/>
  <c r="Q23" i="1"/>
  <c r="Q16" i="1"/>
  <c r="Q24" i="1"/>
  <c r="Q25" i="1"/>
  <c r="R12" i="1"/>
  <c r="R20" i="1"/>
  <c r="R13" i="1"/>
  <c r="R21" i="1"/>
  <c r="R14" i="1"/>
  <c r="R22" i="1"/>
  <c r="R15" i="1"/>
  <c r="R23" i="1"/>
  <c r="R16" i="1"/>
  <c r="R24" i="1"/>
  <c r="R25" i="1"/>
  <c r="S12" i="1"/>
  <c r="S20" i="1"/>
  <c r="S13" i="1"/>
  <c r="S21" i="1"/>
  <c r="S14" i="1"/>
  <c r="S22" i="1"/>
  <c r="S15" i="1"/>
  <c r="S23" i="1"/>
  <c r="S16" i="1"/>
  <c r="S24" i="1"/>
  <c r="S25" i="1"/>
  <c r="T12" i="1"/>
  <c r="T20" i="1"/>
  <c r="T13" i="1"/>
  <c r="T21" i="1"/>
  <c r="T14" i="1"/>
  <c r="T22" i="1"/>
  <c r="T15" i="1"/>
  <c r="T23" i="1"/>
  <c r="T16" i="1"/>
  <c r="T24" i="1"/>
  <c r="T25" i="1"/>
  <c r="U12" i="1"/>
  <c r="U20" i="1"/>
  <c r="U13" i="1"/>
  <c r="U21" i="1"/>
  <c r="U14" i="1"/>
  <c r="U22" i="1"/>
  <c r="U15" i="1"/>
  <c r="U23" i="1"/>
  <c r="U16" i="1"/>
  <c r="U24" i="1"/>
  <c r="U25" i="1"/>
  <c r="V12" i="1"/>
  <c r="V20" i="1"/>
  <c r="V13" i="1"/>
  <c r="V21" i="1"/>
  <c r="V14" i="1"/>
  <c r="V22" i="1"/>
  <c r="V15" i="1"/>
  <c r="V23" i="1"/>
  <c r="V16" i="1"/>
  <c r="V24" i="1"/>
  <c r="V25" i="1"/>
  <c r="W12" i="1"/>
  <c r="W20" i="1"/>
  <c r="W13" i="1"/>
  <c r="W21" i="1"/>
  <c r="W14" i="1"/>
  <c r="W22" i="1"/>
  <c r="W15" i="1"/>
  <c r="W23" i="1"/>
  <c r="W16" i="1"/>
  <c r="W24" i="1"/>
  <c r="W25" i="1"/>
  <c r="X12" i="1"/>
  <c r="X20" i="1"/>
  <c r="X13" i="1"/>
  <c r="X21" i="1"/>
  <c r="X14" i="1"/>
  <c r="X22" i="1"/>
  <c r="X15" i="1"/>
  <c r="X23" i="1"/>
  <c r="X16" i="1"/>
  <c r="X24" i="1"/>
  <c r="X25" i="1"/>
  <c r="Y12" i="1"/>
  <c r="Y20" i="1"/>
  <c r="Y13" i="1"/>
  <c r="Y21" i="1"/>
  <c r="Y14" i="1"/>
  <c r="Y22" i="1"/>
  <c r="Y15" i="1"/>
  <c r="Y23" i="1"/>
  <c r="Y16" i="1"/>
  <c r="Y24" i="1"/>
  <c r="Y25" i="1"/>
  <c r="Z12" i="1"/>
  <c r="Z20" i="1"/>
  <c r="Z13" i="1"/>
  <c r="Z21" i="1"/>
  <c r="Z14" i="1"/>
  <c r="Z22" i="1"/>
  <c r="Z15" i="1"/>
  <c r="Z23" i="1"/>
  <c r="Z16" i="1"/>
  <c r="Z24" i="1"/>
  <c r="Z25" i="1"/>
  <c r="AA12" i="1"/>
  <c r="AA20" i="1"/>
  <c r="AA13" i="1"/>
  <c r="AA21" i="1"/>
  <c r="AA14" i="1"/>
  <c r="AA22" i="1"/>
  <c r="AA15" i="1"/>
  <c r="AA23" i="1"/>
  <c r="AA16" i="1"/>
  <c r="AA24" i="1"/>
  <c r="AA25" i="1"/>
  <c r="AB12" i="1"/>
  <c r="AB20" i="1"/>
  <c r="AB13" i="1"/>
  <c r="AB21" i="1"/>
  <c r="AB14" i="1"/>
  <c r="AB22" i="1"/>
  <c r="AB15" i="1"/>
  <c r="AB23" i="1"/>
  <c r="AB16" i="1"/>
  <c r="AB24" i="1"/>
  <c r="AB25" i="1"/>
  <c r="AC12" i="1"/>
  <c r="AC20" i="1"/>
  <c r="AC13" i="1"/>
  <c r="AC21" i="1"/>
  <c r="AC14" i="1"/>
  <c r="AC22" i="1"/>
  <c r="AC15" i="1"/>
  <c r="AC23" i="1"/>
  <c r="AC16" i="1"/>
  <c r="AC24" i="1"/>
  <c r="AC25" i="1"/>
  <c r="AD12" i="1"/>
  <c r="AD20" i="1"/>
  <c r="AD13" i="1"/>
  <c r="AD21" i="1"/>
  <c r="AD14" i="1"/>
  <c r="AD22" i="1"/>
  <c r="AD15" i="1"/>
  <c r="AD23" i="1"/>
  <c r="AD16" i="1"/>
  <c r="AD24" i="1"/>
  <c r="AD25" i="1"/>
  <c r="AE12" i="1"/>
  <c r="AE20" i="1"/>
  <c r="AE13" i="1"/>
  <c r="AE21" i="1"/>
  <c r="AE14" i="1"/>
  <c r="AE22" i="1"/>
  <c r="AE15" i="1"/>
  <c r="AE23" i="1"/>
  <c r="AE16" i="1"/>
  <c r="AE24" i="1"/>
  <c r="AE25" i="1"/>
  <c r="AF12" i="1"/>
  <c r="AF20" i="1"/>
  <c r="AF13" i="1"/>
  <c r="AF21" i="1"/>
  <c r="AF14" i="1"/>
  <c r="AF22" i="1"/>
  <c r="AF15" i="1"/>
  <c r="AF23" i="1"/>
  <c r="AF16" i="1"/>
  <c r="AF24" i="1"/>
  <c r="AF25" i="1"/>
  <c r="AG12" i="1"/>
  <c r="AG20" i="1"/>
  <c r="AG13" i="1"/>
  <c r="AG21" i="1"/>
  <c r="AG14" i="1"/>
  <c r="AG22" i="1"/>
  <c r="AG15" i="1"/>
  <c r="AG23" i="1"/>
  <c r="AG16" i="1"/>
  <c r="AG24" i="1"/>
  <c r="AG25" i="1"/>
  <c r="AH12" i="1"/>
  <c r="AH20" i="1"/>
  <c r="AH13" i="1"/>
  <c r="AH21" i="1"/>
  <c r="AH14" i="1"/>
  <c r="AH22" i="1"/>
  <c r="AH15" i="1"/>
  <c r="AH23" i="1"/>
  <c r="AH16" i="1"/>
  <c r="AH24" i="1"/>
  <c r="AH25" i="1"/>
  <c r="AI12" i="1"/>
  <c r="AI20" i="1"/>
  <c r="AI13" i="1"/>
  <c r="AI21" i="1"/>
  <c r="AI14" i="1"/>
  <c r="AI22" i="1"/>
  <c r="AI15" i="1"/>
  <c r="AI23" i="1"/>
  <c r="AI16" i="1"/>
  <c r="AI24" i="1"/>
  <c r="AI25" i="1"/>
  <c r="AJ12" i="1"/>
  <c r="AJ20" i="1"/>
  <c r="AJ13" i="1"/>
  <c r="AJ21" i="1"/>
  <c r="AJ14" i="1"/>
  <c r="AJ22" i="1"/>
  <c r="AJ15" i="1"/>
  <c r="AJ23" i="1"/>
  <c r="AJ16" i="1"/>
  <c r="AJ24" i="1"/>
  <c r="AJ25" i="1"/>
  <c r="AK12" i="1"/>
  <c r="AK20" i="1"/>
  <c r="AK13" i="1"/>
  <c r="AK21" i="1"/>
  <c r="AK14" i="1"/>
  <c r="AK22" i="1"/>
  <c r="AK15" i="1"/>
  <c r="AK23" i="1"/>
  <c r="AK16" i="1"/>
  <c r="AK24" i="1"/>
  <c r="AK25" i="1"/>
  <c r="AL12" i="1"/>
  <c r="AL20" i="1"/>
  <c r="AL13" i="1"/>
  <c r="AL21" i="1"/>
  <c r="AL14" i="1"/>
  <c r="AL22" i="1"/>
  <c r="AL15" i="1"/>
  <c r="AL23" i="1"/>
  <c r="AL16" i="1"/>
  <c r="AL24" i="1"/>
  <c r="AL25" i="1"/>
  <c r="AM12" i="1"/>
  <c r="AM20" i="1"/>
  <c r="AM13" i="1"/>
  <c r="AM21" i="1"/>
  <c r="AM14" i="1"/>
  <c r="AM22" i="1"/>
  <c r="AM15" i="1"/>
  <c r="AM23" i="1"/>
  <c r="AM16" i="1"/>
  <c r="AM24" i="1"/>
  <c r="AM25" i="1"/>
  <c r="AN12" i="1"/>
  <c r="AN20" i="1"/>
  <c r="AN13" i="1"/>
  <c r="AN21" i="1"/>
  <c r="AN14" i="1"/>
  <c r="AN22" i="1"/>
  <c r="AN15" i="1"/>
  <c r="AN23" i="1"/>
  <c r="AN16" i="1"/>
  <c r="AN24" i="1"/>
  <c r="AN25" i="1"/>
  <c r="AO12" i="1"/>
  <c r="AO20" i="1"/>
  <c r="AO13" i="1"/>
  <c r="AO21" i="1"/>
  <c r="AO14" i="1"/>
  <c r="AO22" i="1"/>
  <c r="AO15" i="1"/>
  <c r="AO23" i="1"/>
  <c r="AO16" i="1"/>
  <c r="AO24" i="1"/>
  <c r="AO25" i="1"/>
  <c r="AP12" i="1"/>
  <c r="AP20" i="1"/>
  <c r="AP13" i="1"/>
  <c r="AP21" i="1"/>
  <c r="AP14" i="1"/>
  <c r="AP22" i="1"/>
  <c r="AP15" i="1"/>
  <c r="AP23" i="1"/>
  <c r="AP16" i="1"/>
  <c r="AP24" i="1"/>
  <c r="AP25" i="1"/>
  <c r="AQ12" i="1"/>
  <c r="AQ20" i="1"/>
  <c r="AQ13" i="1"/>
  <c r="AQ21" i="1"/>
  <c r="AQ14" i="1"/>
  <c r="AQ22" i="1"/>
  <c r="AQ15" i="1"/>
  <c r="AQ23" i="1"/>
  <c r="AQ16" i="1"/>
  <c r="AQ24" i="1"/>
  <c r="AQ25" i="1"/>
  <c r="AR12" i="1"/>
  <c r="AR20" i="1"/>
  <c r="AR13" i="1"/>
  <c r="AR21" i="1"/>
  <c r="AR14" i="1"/>
  <c r="AR22" i="1"/>
  <c r="AR15" i="1"/>
  <c r="AR23" i="1"/>
  <c r="AR16" i="1"/>
  <c r="AR24" i="1"/>
  <c r="AR25" i="1"/>
  <c r="AS12" i="1"/>
  <c r="AS20" i="1"/>
  <c r="AS13" i="1"/>
  <c r="AS21" i="1"/>
  <c r="AS14" i="1"/>
  <c r="AS22" i="1"/>
  <c r="AS15" i="1"/>
  <c r="AS23" i="1"/>
  <c r="AS16" i="1"/>
  <c r="AS24" i="1"/>
  <c r="AS25" i="1"/>
  <c r="AT25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</calcChain>
</file>

<file path=xl/sharedStrings.xml><?xml version="1.0" encoding="utf-8"?>
<sst xmlns="http://schemas.openxmlformats.org/spreadsheetml/2006/main" count="24" uniqueCount="14">
  <si>
    <t>Actual Revenues</t>
  </si>
  <si>
    <t>MNO</t>
  </si>
  <si>
    <t>PVT</t>
  </si>
  <si>
    <t>US_Dom</t>
  </si>
  <si>
    <t>US_ODA</t>
  </si>
  <si>
    <t>VI-PR</t>
  </si>
  <si>
    <t>Total Current $</t>
  </si>
  <si>
    <t>Constant $</t>
  </si>
  <si>
    <t>Total Constant 2010$</t>
  </si>
  <si>
    <t>4-Year Moving Average</t>
  </si>
  <si>
    <t>Total</t>
  </si>
  <si>
    <t>GDP Deflator 1971-2014</t>
  </si>
  <si>
    <t>Three Charts: Summary Sources of IRF Revenues in Constant Dollars, 1971 thru 2014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</si>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</sst>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_);\(&quot;$&quot;#,##0\)"/>
    <numFmt numFmtId="165" formatCode="_(* #,##0.00_);_(* \(#,##0.00\);_(* &quot;-&quot;??_);_(@_)"/>
    <numFmt numFmtId="166" formatCode="0.000"/>
    <numFmt numFmtId="167" formatCode="&quot;$&quot;#,##0"/>
  </numFmts>
  <fonts count="8" x14ac:knownFonts="1">
    <font>
      <sz val="9"/>
      <name val="Geneva"/>
    </font>
    <font>
      <sz val="9"/>
      <name val="Geneva"/>
    </font>
    <font>
      <sz val="11"/>
      <name val="Arial"/>
    </font>
    <font>
      <sz val="11"/>
      <name val="Geneva"/>
    </font>
    <font>
      <b/>
      <sz val="11"/>
      <name val="Verdana"/>
    </font>
    <font>
      <sz val="8"/>
      <name val="Geneva"/>
    </font>
    <font>
      <sz val="20"/>
      <name val="Futura Std Book"/>
    </font>
    <font>
      <b/>
      <sz val="12"/>
      <name val="Futura Std Boo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166" fontId="2" fillId="0" borderId="0" xfId="0" applyNumberFormat="1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64" fontId="3" fillId="0" borderId="0" xfId="0" applyNumberFormat="1" applyFont="1"/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4" Type="http://schemas.openxmlformats.org/officeDocument/2006/relationships/chartsheet" Target="chartsheets/sheet3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43 years IRF Fund Raising: Year-by-Year </a:t>
            </a:r>
            <a:r>
              <a:rPr lang="en-US" sz="1800" b="1" i="0" baseline="0">
                <a:effectLst/>
              </a:rPr>
              <a:t>(Constant 2010 Dollars)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MNO = International Source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PVT = Private Sector Contribution (personal or NPO)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US Dom = US Govt. Domestic Program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US ODA = US Official Development Assistance (USAID)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VI - PR = Island Government Fu</a:t>
            </a:r>
            <a:endParaRPr lang="en-US" sz="1400">
              <a:effectLst/>
            </a:endParaRPr>
          </a:p>
        </c:rich>
      </c:tx>
      <c:layout>
        <c:manualLayout>
          <c:xMode val="edge"/>
          <c:yMode val="edge"/>
          <c:x val="0.181973898372266"/>
          <c:y val="0.025232535603685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4465824152929"/>
          <c:y val="0.00805008972892009"/>
          <c:w val="0.888435532881266"/>
          <c:h val="0.881323246117819"/>
        </c:manualLayout>
      </c:layout>
      <c:areaChart>
        <c:grouping val="stacked"/>
        <c:varyColors val="0"/>
        <c:ser>
          <c:idx val="0"/>
          <c:order val="0"/>
          <c:tx>
            <c:strRef>
              <c:f>'Summary Data 4 Charts Cons $'!$A$12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$'!$B$12:$AS$12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105118.1102362205</c:v>
                </c:pt>
                <c:pt idx="3">
                  <c:v>0.0</c:v>
                </c:pt>
                <c:pt idx="4">
                  <c:v>13201.3201320132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23021.41327623126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106060.606060606</c:v>
                </c:pt>
                <c:pt idx="15">
                  <c:v>157491.2891986063</c:v>
                </c:pt>
                <c:pt idx="16">
                  <c:v>15358.36177474403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166184.971098266</c:v>
                </c:pt>
                <c:pt idx="22">
                  <c:v>18361.58192090395</c:v>
                </c:pt>
                <c:pt idx="23">
                  <c:v>36602.20994475138</c:v>
                </c:pt>
                <c:pt idx="24">
                  <c:v>27297.2972972973</c:v>
                </c:pt>
                <c:pt idx="25">
                  <c:v>155172.4137931034</c:v>
                </c:pt>
                <c:pt idx="26">
                  <c:v>143522.1354166667</c:v>
                </c:pt>
                <c:pt idx="27">
                  <c:v>0.0</c:v>
                </c:pt>
                <c:pt idx="28">
                  <c:v>78955.52731893265</c:v>
                </c:pt>
                <c:pt idx="29">
                  <c:v>0.0</c:v>
                </c:pt>
                <c:pt idx="30">
                  <c:v>0.0</c:v>
                </c:pt>
                <c:pt idx="31">
                  <c:v>46269.46107784432</c:v>
                </c:pt>
                <c:pt idx="32">
                  <c:v>27449.53051643193</c:v>
                </c:pt>
                <c:pt idx="33">
                  <c:v>0.0</c:v>
                </c:pt>
                <c:pt idx="34">
                  <c:v>26726.0579064588</c:v>
                </c:pt>
                <c:pt idx="35">
                  <c:v>0.0</c:v>
                </c:pt>
                <c:pt idx="36">
                  <c:v>0.0</c:v>
                </c:pt>
                <c:pt idx="37">
                  <c:v>152980.4727646454</c:v>
                </c:pt>
                <c:pt idx="38">
                  <c:v>45136.50151668352</c:v>
                </c:pt>
                <c:pt idx="39">
                  <c:v>139130.9164149043</c:v>
                </c:pt>
                <c:pt idx="40">
                  <c:v>210187.9327398615</c:v>
                </c:pt>
                <c:pt idx="41">
                  <c:v>0.0</c:v>
                </c:pt>
                <c:pt idx="42">
                  <c:v>7156.488549618321</c:v>
                </c:pt>
                <c:pt idx="43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'Summary Data 4 Charts Cons $'!$A$13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$'!$B$13:$AS$13</c:f>
              <c:numCache>
                <c:formatCode>"$"#,##0</c:formatCode>
                <c:ptCount val="44"/>
                <c:pt idx="0">
                  <c:v>260085.8369098712</c:v>
                </c:pt>
                <c:pt idx="1">
                  <c:v>142622.9508196721</c:v>
                </c:pt>
                <c:pt idx="2">
                  <c:v>190354.3307086614</c:v>
                </c:pt>
                <c:pt idx="3">
                  <c:v>92673.99267399267</c:v>
                </c:pt>
                <c:pt idx="4">
                  <c:v>93498.3498349835</c:v>
                </c:pt>
                <c:pt idx="5">
                  <c:v>7009.345794392523</c:v>
                </c:pt>
                <c:pt idx="6">
                  <c:v>33823.52941176471</c:v>
                </c:pt>
                <c:pt idx="7">
                  <c:v>240538.6740331492</c:v>
                </c:pt>
                <c:pt idx="8">
                  <c:v>17994.85861182519</c:v>
                </c:pt>
                <c:pt idx="9">
                  <c:v>16301.88679245283</c:v>
                </c:pt>
                <c:pt idx="10">
                  <c:v>64528.9079229122</c:v>
                </c:pt>
                <c:pt idx="11">
                  <c:v>20448.0</c:v>
                </c:pt>
                <c:pt idx="12">
                  <c:v>0.0</c:v>
                </c:pt>
                <c:pt idx="13">
                  <c:v>77029.52029520295</c:v>
                </c:pt>
                <c:pt idx="14">
                  <c:v>146167.5579322638</c:v>
                </c:pt>
                <c:pt idx="15">
                  <c:v>345078.3972125435</c:v>
                </c:pt>
                <c:pt idx="16">
                  <c:v>25597.26962457338</c:v>
                </c:pt>
                <c:pt idx="17">
                  <c:v>0.0</c:v>
                </c:pt>
                <c:pt idx="18">
                  <c:v>0.0</c:v>
                </c:pt>
                <c:pt idx="19">
                  <c:v>46082.94930875576</c:v>
                </c:pt>
                <c:pt idx="20">
                  <c:v>15236.68639053254</c:v>
                </c:pt>
                <c:pt idx="21">
                  <c:v>213371.387283237</c:v>
                </c:pt>
                <c:pt idx="22">
                  <c:v>662187.8531073447</c:v>
                </c:pt>
                <c:pt idx="23">
                  <c:v>0.0</c:v>
                </c:pt>
                <c:pt idx="24">
                  <c:v>95759.64864864865</c:v>
                </c:pt>
                <c:pt idx="25">
                  <c:v>60941.64456233422</c:v>
                </c:pt>
                <c:pt idx="26">
                  <c:v>0.0</c:v>
                </c:pt>
                <c:pt idx="27">
                  <c:v>19305.0193050193</c:v>
                </c:pt>
                <c:pt idx="28">
                  <c:v>35548.91994917408</c:v>
                </c:pt>
                <c:pt idx="29">
                  <c:v>188840.3990024938</c:v>
                </c:pt>
                <c:pt idx="30">
                  <c:v>14171.74177831912</c:v>
                </c:pt>
                <c:pt idx="31">
                  <c:v>55928.14371257486</c:v>
                </c:pt>
                <c:pt idx="32">
                  <c:v>234741.7840375587</c:v>
                </c:pt>
                <c:pt idx="33">
                  <c:v>60165.32721010333</c:v>
                </c:pt>
                <c:pt idx="34">
                  <c:v>277282.85077951</c:v>
                </c:pt>
                <c:pt idx="35">
                  <c:v>0.0</c:v>
                </c:pt>
                <c:pt idx="36">
                  <c:v>70019.89528795811</c:v>
                </c:pt>
                <c:pt idx="37">
                  <c:v>77081.19218910586</c:v>
                </c:pt>
                <c:pt idx="38">
                  <c:v>0.0</c:v>
                </c:pt>
                <c:pt idx="39">
                  <c:v>31748.23766364552</c:v>
                </c:pt>
                <c:pt idx="40">
                  <c:v>142393.6696340257</c:v>
                </c:pt>
                <c:pt idx="41">
                  <c:v>13083.49514563107</c:v>
                </c:pt>
                <c:pt idx="42">
                  <c:v>0.0</c:v>
                </c:pt>
                <c:pt idx="43">
                  <c:v>154502.3607176582</c:v>
                </c:pt>
              </c:numCache>
            </c:numRef>
          </c:val>
        </c:ser>
        <c:ser>
          <c:idx val="2"/>
          <c:order val="2"/>
          <c:tx>
            <c:strRef>
              <c:f>'Summary Data 4 Charts Cons $'!$A$14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$'!$B$14:$AS$14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207131.8681318681</c:v>
                </c:pt>
                <c:pt idx="4">
                  <c:v>0.0</c:v>
                </c:pt>
                <c:pt idx="5">
                  <c:v>62305.29595015576</c:v>
                </c:pt>
                <c:pt idx="6">
                  <c:v>222779.4117647059</c:v>
                </c:pt>
                <c:pt idx="7">
                  <c:v>550908.8397790055</c:v>
                </c:pt>
                <c:pt idx="8">
                  <c:v>530249.357326478</c:v>
                </c:pt>
                <c:pt idx="9">
                  <c:v>81471.69811320754</c:v>
                </c:pt>
                <c:pt idx="10">
                  <c:v>74880.08565310492</c:v>
                </c:pt>
                <c:pt idx="11">
                  <c:v>0.0</c:v>
                </c:pt>
                <c:pt idx="12">
                  <c:v>363231.3575525812</c:v>
                </c:pt>
                <c:pt idx="13">
                  <c:v>258302.5830258302</c:v>
                </c:pt>
                <c:pt idx="14">
                  <c:v>248663.1016042781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69526.6272189349</c:v>
                </c:pt>
                <c:pt idx="21">
                  <c:v>0.0</c:v>
                </c:pt>
                <c:pt idx="22">
                  <c:v>0.0</c:v>
                </c:pt>
                <c:pt idx="23">
                  <c:v>3453.03867403315</c:v>
                </c:pt>
                <c:pt idx="24">
                  <c:v>8108.108108108108</c:v>
                </c:pt>
                <c:pt idx="25">
                  <c:v>46419.09814323607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12180.26796589525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263935.2750809061</c:v>
                </c:pt>
                <c:pt idx="36">
                  <c:v>10819.89528795812</c:v>
                </c:pt>
                <c:pt idx="37">
                  <c:v>130564.2343268243</c:v>
                </c:pt>
                <c:pt idx="38">
                  <c:v>22814.9646107179</c:v>
                </c:pt>
                <c:pt idx="39">
                  <c:v>169166.163141994</c:v>
                </c:pt>
                <c:pt idx="40">
                  <c:v>0.0</c:v>
                </c:pt>
                <c:pt idx="41">
                  <c:v>0.0</c:v>
                </c:pt>
                <c:pt idx="42">
                  <c:v>79425.57251908397</c:v>
                </c:pt>
                <c:pt idx="43">
                  <c:v>18885.74126534467</c:v>
                </c:pt>
              </c:numCache>
            </c:numRef>
          </c:val>
        </c:ser>
        <c:ser>
          <c:idx val="3"/>
          <c:order val="3"/>
          <c:tx>
            <c:strRef>
              <c:f>'Summary Data 4 Charts Cons $'!$A$15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$'!$B$15:$AS$15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19337.01657458564</c:v>
                </c:pt>
                <c:pt idx="8">
                  <c:v>0.0</c:v>
                </c:pt>
                <c:pt idx="9">
                  <c:v>45349.05660377358</c:v>
                </c:pt>
                <c:pt idx="10">
                  <c:v>0.0</c:v>
                </c:pt>
                <c:pt idx="11">
                  <c:v>0.0</c:v>
                </c:pt>
                <c:pt idx="12">
                  <c:v>505252.3900573613</c:v>
                </c:pt>
                <c:pt idx="13">
                  <c:v>93739.85239852397</c:v>
                </c:pt>
                <c:pt idx="14">
                  <c:v>143711.2299465241</c:v>
                </c:pt>
                <c:pt idx="15">
                  <c:v>8710.801393728223</c:v>
                </c:pt>
                <c:pt idx="16">
                  <c:v>832627.9863481229</c:v>
                </c:pt>
                <c:pt idx="17">
                  <c:v>0.0</c:v>
                </c:pt>
                <c:pt idx="18">
                  <c:v>1.01351351351351E6</c:v>
                </c:pt>
                <c:pt idx="19">
                  <c:v>0.0</c:v>
                </c:pt>
                <c:pt idx="20">
                  <c:v>135650.8875739645</c:v>
                </c:pt>
                <c:pt idx="21">
                  <c:v>123352.6011560694</c:v>
                </c:pt>
                <c:pt idx="22">
                  <c:v>166666.6666666667</c:v>
                </c:pt>
                <c:pt idx="23">
                  <c:v>16045.58011049724</c:v>
                </c:pt>
                <c:pt idx="24">
                  <c:v>0.0</c:v>
                </c:pt>
                <c:pt idx="25">
                  <c:v>0.0</c:v>
                </c:pt>
                <c:pt idx="26">
                  <c:v>0.0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'Summary Data 4 Charts Cons $'!$A$16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$'!$B$16:$AS$16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113993.399339934</c:v>
                </c:pt>
                <c:pt idx="5">
                  <c:v>241869.1588785047</c:v>
                </c:pt>
                <c:pt idx="6">
                  <c:v>39705.88235294117</c:v>
                </c:pt>
                <c:pt idx="7">
                  <c:v>7022.099447513812</c:v>
                </c:pt>
                <c:pt idx="8">
                  <c:v>57146.529562982</c:v>
                </c:pt>
                <c:pt idx="9">
                  <c:v>1179.245283018868</c:v>
                </c:pt>
                <c:pt idx="10">
                  <c:v>63730.19271948607</c:v>
                </c:pt>
                <c:pt idx="11">
                  <c:v>123884.0</c:v>
                </c:pt>
                <c:pt idx="12">
                  <c:v>0.0</c:v>
                </c:pt>
                <c:pt idx="13">
                  <c:v>0.0</c:v>
                </c:pt>
                <c:pt idx="14">
                  <c:v>60900.17825311942</c:v>
                </c:pt>
                <c:pt idx="15">
                  <c:v>0.0</c:v>
                </c:pt>
                <c:pt idx="16">
                  <c:v>172384.6416382253</c:v>
                </c:pt>
                <c:pt idx="17">
                  <c:v>147185.4304635762</c:v>
                </c:pt>
                <c:pt idx="18">
                  <c:v>163346.5818759936</c:v>
                </c:pt>
                <c:pt idx="19">
                  <c:v>168970.8141321045</c:v>
                </c:pt>
                <c:pt idx="20">
                  <c:v>35946.74556213018</c:v>
                </c:pt>
                <c:pt idx="21">
                  <c:v>177890.1734104046</c:v>
                </c:pt>
                <c:pt idx="22">
                  <c:v>0.0</c:v>
                </c:pt>
                <c:pt idx="23">
                  <c:v>0.0</c:v>
                </c:pt>
                <c:pt idx="24">
                  <c:v>51351.35135135135</c:v>
                </c:pt>
                <c:pt idx="25">
                  <c:v>116061.0079575597</c:v>
                </c:pt>
                <c:pt idx="26">
                  <c:v>0.0</c:v>
                </c:pt>
                <c:pt idx="27">
                  <c:v>30643.50064350064</c:v>
                </c:pt>
                <c:pt idx="28">
                  <c:v>24142.3125794155</c:v>
                </c:pt>
                <c:pt idx="29">
                  <c:v>99750.6234413965</c:v>
                </c:pt>
                <c:pt idx="30">
                  <c:v>28014.61632155908</c:v>
                </c:pt>
                <c:pt idx="31">
                  <c:v>315149.7005988024</c:v>
                </c:pt>
                <c:pt idx="32">
                  <c:v>0.0</c:v>
                </c:pt>
                <c:pt idx="33">
                  <c:v>45924.22502870264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26097960"/>
        <c:axId val="-2126094840"/>
      </c:areaChart>
      <c:catAx>
        <c:axId val="-2126097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26094840"/>
        <c:crosses val="autoZero"/>
        <c:auto val="1"/>
        <c:lblAlgn val="ctr"/>
        <c:lblOffset val="100"/>
        <c:noMultiLvlLbl val="0"/>
      </c:catAx>
      <c:valAx>
        <c:axId val="-2126094840"/>
        <c:scaling>
          <c:orientation val="minMax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-212609796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219320146854502"/>
          <c:y val="0.925294286228752"/>
          <c:w val="0.539717271099824"/>
          <c:h val="0.0725236521731959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IRF</a:t>
            </a:r>
            <a:r>
              <a:rPr lang="en-US" sz="1400" baseline="0"/>
              <a:t> Fund Raising: 1971 to 2014 (Constant 2010 Dollars)</a:t>
            </a:r>
          </a:p>
          <a:p>
            <a:pPr>
              <a:defRPr/>
            </a:pPr>
            <a:r>
              <a:rPr lang="en-US" sz="1400" b="0" baseline="0"/>
              <a:t>MNO = International Source</a:t>
            </a:r>
          </a:p>
          <a:p>
            <a:pPr>
              <a:defRPr/>
            </a:pPr>
            <a:r>
              <a:rPr lang="en-US" sz="1400" b="0" baseline="0"/>
              <a:t>PVT = Private Sector Contribution (personal or NPO)</a:t>
            </a:r>
          </a:p>
          <a:p>
            <a:pPr>
              <a:defRPr/>
            </a:pPr>
            <a:r>
              <a:rPr lang="en-US" sz="1400" b="0" baseline="0"/>
              <a:t>US Dom = US Govt. Domestic Program</a:t>
            </a:r>
          </a:p>
          <a:p>
            <a:pPr>
              <a:defRPr/>
            </a:pPr>
            <a:r>
              <a:rPr lang="en-US" sz="1400" b="0" baseline="0"/>
              <a:t>US ODA = US Official Development Assistance (USAID)</a:t>
            </a:r>
          </a:p>
          <a:p>
            <a:pPr>
              <a:defRPr/>
            </a:pPr>
            <a:r>
              <a:rPr lang="en-US" sz="1400" b="0"/>
              <a:t>VI - PR = Island</a:t>
            </a:r>
            <a:r>
              <a:rPr lang="en-US" sz="1400" b="0" baseline="0"/>
              <a:t> Government Funds</a:t>
            </a:r>
          </a:p>
          <a:p>
            <a:pPr>
              <a:defRPr/>
            </a:pPr>
            <a:r>
              <a:rPr lang="en-US" sz="1400" b="0" baseline="0"/>
              <a:t>(4-yea</a:t>
            </a:r>
            <a:endParaRPr lang="en-US" sz="1400" b="0"/>
          </a:p>
        </c:rich>
      </c:tx>
      <c:layout>
        <c:manualLayout>
          <c:xMode val="edge"/>
          <c:yMode val="edge"/>
          <c:x val="0.48909201132672"/>
          <c:y val="0.0174564927844206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424828141851811"/>
          <c:y val="0.0161132806304872"/>
          <c:w val="0.946668120729096"/>
          <c:h val="0.892075622382673"/>
        </c:manualLayout>
      </c:layout>
      <c:areaChart>
        <c:grouping val="stacked"/>
        <c:varyColors val="0"/>
        <c:ser>
          <c:idx val="0"/>
          <c:order val="0"/>
          <c:tx>
            <c:strRef>
              <c:f>'Summary Data 4 Charts Cons $'!$A$20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dLbls>
            <c:delete val="1"/>
          </c:dLbls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$'!$B$20:$AS$20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35039.37007874015</c:v>
                </c:pt>
                <c:pt idx="3">
                  <c:v>26279.52755905512</c:v>
                </c:pt>
                <c:pt idx="4">
                  <c:v>29579.85759205842</c:v>
                </c:pt>
                <c:pt idx="5">
                  <c:v>29579.85759205842</c:v>
                </c:pt>
                <c:pt idx="6">
                  <c:v>3300.3300330033</c:v>
                </c:pt>
                <c:pt idx="7">
                  <c:v>3300.3300330033</c:v>
                </c:pt>
                <c:pt idx="8">
                  <c:v>0.0</c:v>
                </c:pt>
                <c:pt idx="9">
                  <c:v>0.0</c:v>
                </c:pt>
                <c:pt idx="10">
                  <c:v>5755.353319057815</c:v>
                </c:pt>
                <c:pt idx="11">
                  <c:v>5755.353319057815</c:v>
                </c:pt>
                <c:pt idx="12">
                  <c:v>5755.353319057815</c:v>
                </c:pt>
                <c:pt idx="13">
                  <c:v>5755.353319057815</c:v>
                </c:pt>
                <c:pt idx="14">
                  <c:v>26515.15151515151</c:v>
                </c:pt>
                <c:pt idx="15">
                  <c:v>65887.97381480309</c:v>
                </c:pt>
                <c:pt idx="16">
                  <c:v>69727.56425848909</c:v>
                </c:pt>
                <c:pt idx="17">
                  <c:v>69727.56425848909</c:v>
                </c:pt>
                <c:pt idx="18">
                  <c:v>43212.41274333757</c:v>
                </c:pt>
                <c:pt idx="19">
                  <c:v>3839.590443686007</c:v>
                </c:pt>
                <c:pt idx="20">
                  <c:v>0.0</c:v>
                </c:pt>
                <c:pt idx="21">
                  <c:v>41546.24277456648</c:v>
                </c:pt>
                <c:pt idx="22">
                  <c:v>46136.63825479246</c:v>
                </c:pt>
                <c:pt idx="23">
                  <c:v>55287.19074098031</c:v>
                </c:pt>
                <c:pt idx="24">
                  <c:v>62111.51506530464</c:v>
                </c:pt>
                <c:pt idx="25">
                  <c:v>59358.37573901402</c:v>
                </c:pt>
                <c:pt idx="26">
                  <c:v>90648.5141129547</c:v>
                </c:pt>
                <c:pt idx="27">
                  <c:v>81497.96162676686</c:v>
                </c:pt>
                <c:pt idx="28">
                  <c:v>94412.51913217569</c:v>
                </c:pt>
                <c:pt idx="29">
                  <c:v>55619.41568389983</c:v>
                </c:pt>
                <c:pt idx="30">
                  <c:v>19738.88182973316</c:v>
                </c:pt>
                <c:pt idx="31">
                  <c:v>31306.24709919424</c:v>
                </c:pt>
                <c:pt idx="32">
                  <c:v>18429.74789856906</c:v>
                </c:pt>
                <c:pt idx="33">
                  <c:v>18429.74789856906</c:v>
                </c:pt>
                <c:pt idx="34">
                  <c:v>25111.26237518376</c:v>
                </c:pt>
                <c:pt idx="35">
                  <c:v>13543.89710572268</c:v>
                </c:pt>
                <c:pt idx="36">
                  <c:v>6681.5144766147</c:v>
                </c:pt>
                <c:pt idx="37">
                  <c:v>44926.63266777606</c:v>
                </c:pt>
                <c:pt idx="38">
                  <c:v>49529.24357033224</c:v>
                </c:pt>
                <c:pt idx="39">
                  <c:v>84311.97267405831</c:v>
                </c:pt>
                <c:pt idx="40">
                  <c:v>136858.9558590237</c:v>
                </c:pt>
                <c:pt idx="41">
                  <c:v>98613.83766786234</c:v>
                </c:pt>
                <c:pt idx="42">
                  <c:v>89118.83442609604</c:v>
                </c:pt>
                <c:pt idx="43">
                  <c:v>54336.10532236996</c:v>
                </c:pt>
              </c:numCache>
            </c:numRef>
          </c:val>
        </c:ser>
        <c:ser>
          <c:idx val="1"/>
          <c:order val="1"/>
          <c:tx>
            <c:strRef>
              <c:f>'Summary Data 4 Charts Cons $'!$A$21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dLbls>
            <c:delete val="1"/>
          </c:dLbls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$'!$B$21:$AS$21</c:f>
              <c:numCache>
                <c:formatCode>"$"#,##0</c:formatCode>
                <c:ptCount val="44"/>
                <c:pt idx="0">
                  <c:v>260085.8369098712</c:v>
                </c:pt>
                <c:pt idx="1">
                  <c:v>201354.3938647717</c:v>
                </c:pt>
                <c:pt idx="2">
                  <c:v>197687.7061460683</c:v>
                </c:pt>
                <c:pt idx="3">
                  <c:v>171434.2777780493</c:v>
                </c:pt>
                <c:pt idx="4">
                  <c:v>129787.4060093274</c:v>
                </c:pt>
                <c:pt idx="5">
                  <c:v>95884.00475300752</c:v>
                </c:pt>
                <c:pt idx="6">
                  <c:v>56751.30442878335</c:v>
                </c:pt>
                <c:pt idx="7">
                  <c:v>93717.47476857247</c:v>
                </c:pt>
                <c:pt idx="8">
                  <c:v>74841.6019627829</c:v>
                </c:pt>
                <c:pt idx="9">
                  <c:v>77164.73721229799</c:v>
                </c:pt>
                <c:pt idx="10">
                  <c:v>84841.08184008485</c:v>
                </c:pt>
                <c:pt idx="11">
                  <c:v>29818.41333179756</c:v>
                </c:pt>
                <c:pt idx="12">
                  <c:v>25319.69867884126</c:v>
                </c:pt>
                <c:pt idx="13">
                  <c:v>40501.60705452879</c:v>
                </c:pt>
                <c:pt idx="14">
                  <c:v>60911.26955686668</c:v>
                </c:pt>
                <c:pt idx="15">
                  <c:v>142068.8688600026</c:v>
                </c:pt>
                <c:pt idx="16">
                  <c:v>148468.1862661459</c:v>
                </c:pt>
                <c:pt idx="17">
                  <c:v>129210.8061923452</c:v>
                </c:pt>
                <c:pt idx="18">
                  <c:v>92668.91670927923</c:v>
                </c:pt>
                <c:pt idx="19">
                  <c:v>17920.05473333228</c:v>
                </c:pt>
                <c:pt idx="20">
                  <c:v>15329.90892482208</c:v>
                </c:pt>
                <c:pt idx="21">
                  <c:v>68672.7557456313</c:v>
                </c:pt>
                <c:pt idx="22">
                  <c:v>234219.7190224675</c:v>
                </c:pt>
                <c:pt idx="23">
                  <c:v>222698.9816952785</c:v>
                </c:pt>
                <c:pt idx="24">
                  <c:v>242829.7222598076</c:v>
                </c:pt>
                <c:pt idx="25">
                  <c:v>204722.2865795819</c:v>
                </c:pt>
                <c:pt idx="26">
                  <c:v>39175.32330274572</c:v>
                </c:pt>
                <c:pt idx="27">
                  <c:v>44001.57812900054</c:v>
                </c:pt>
                <c:pt idx="28">
                  <c:v>28948.8959541319</c:v>
                </c:pt>
                <c:pt idx="29">
                  <c:v>60923.58456417179</c:v>
                </c:pt>
                <c:pt idx="30">
                  <c:v>64466.52000875157</c:v>
                </c:pt>
                <c:pt idx="31">
                  <c:v>73622.30111064045</c:v>
                </c:pt>
                <c:pt idx="32">
                  <c:v>123420.5171327366</c:v>
                </c:pt>
                <c:pt idx="33">
                  <c:v>91251.749184639</c:v>
                </c:pt>
                <c:pt idx="34">
                  <c:v>157029.5264349367</c:v>
                </c:pt>
                <c:pt idx="35">
                  <c:v>143047.490506793</c:v>
                </c:pt>
                <c:pt idx="36">
                  <c:v>101867.0183193929</c:v>
                </c:pt>
                <c:pt idx="37">
                  <c:v>106095.9845641435</c:v>
                </c:pt>
                <c:pt idx="38">
                  <c:v>36775.271869266</c:v>
                </c:pt>
                <c:pt idx="39">
                  <c:v>44712.33128517738</c:v>
                </c:pt>
                <c:pt idx="40">
                  <c:v>62805.77487169427</c:v>
                </c:pt>
                <c:pt idx="41">
                  <c:v>46806.35061082558</c:v>
                </c:pt>
                <c:pt idx="42">
                  <c:v>46806.35061082558</c:v>
                </c:pt>
                <c:pt idx="43">
                  <c:v>77494.88137432874</c:v>
                </c:pt>
              </c:numCache>
            </c:numRef>
          </c:val>
        </c:ser>
        <c:ser>
          <c:idx val="2"/>
          <c:order val="2"/>
          <c:tx>
            <c:strRef>
              <c:f>'Summary Data 4 Charts Cons $'!$A$22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dLbls>
            <c:delete val="1"/>
          </c:dLbls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$'!$B$22:$AS$22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51782.96703296703</c:v>
                </c:pt>
                <c:pt idx="4">
                  <c:v>51782.96703296703</c:v>
                </c:pt>
                <c:pt idx="5">
                  <c:v>67359.29102050597</c:v>
                </c:pt>
                <c:pt idx="6">
                  <c:v>123054.1439616825</c:v>
                </c:pt>
                <c:pt idx="7">
                  <c:v>208998.3868734668</c:v>
                </c:pt>
                <c:pt idx="8">
                  <c:v>341560.7262050863</c:v>
                </c:pt>
                <c:pt idx="9">
                  <c:v>346352.3267458493</c:v>
                </c:pt>
                <c:pt idx="10">
                  <c:v>309377.495217949</c:v>
                </c:pt>
                <c:pt idx="11">
                  <c:v>171650.2852731977</c:v>
                </c:pt>
                <c:pt idx="12">
                  <c:v>129895.7853297234</c:v>
                </c:pt>
                <c:pt idx="13">
                  <c:v>174103.5065578791</c:v>
                </c:pt>
                <c:pt idx="14">
                  <c:v>217549.2605456724</c:v>
                </c:pt>
                <c:pt idx="15">
                  <c:v>217549.2605456724</c:v>
                </c:pt>
                <c:pt idx="16">
                  <c:v>126741.4211575271</c:v>
                </c:pt>
                <c:pt idx="17">
                  <c:v>62165.77540106951</c:v>
                </c:pt>
                <c:pt idx="18">
                  <c:v>0.0</c:v>
                </c:pt>
                <c:pt idx="19">
                  <c:v>0.0</c:v>
                </c:pt>
                <c:pt idx="20">
                  <c:v>17381.65680473373</c:v>
                </c:pt>
                <c:pt idx="21">
                  <c:v>17381.65680473373</c:v>
                </c:pt>
                <c:pt idx="22">
                  <c:v>17381.65680473373</c:v>
                </c:pt>
                <c:pt idx="23">
                  <c:v>18244.91647324201</c:v>
                </c:pt>
                <c:pt idx="24">
                  <c:v>2890.286695535314</c:v>
                </c:pt>
                <c:pt idx="25">
                  <c:v>14495.06123134433</c:v>
                </c:pt>
                <c:pt idx="26">
                  <c:v>14495.06123134433</c:v>
                </c:pt>
                <c:pt idx="27">
                  <c:v>13631.80156283604</c:v>
                </c:pt>
                <c:pt idx="28">
                  <c:v>11604.77453580902</c:v>
                </c:pt>
                <c:pt idx="29">
                  <c:v>0.0</c:v>
                </c:pt>
                <c:pt idx="30">
                  <c:v>3045.066991473813</c:v>
                </c:pt>
                <c:pt idx="31">
                  <c:v>3045.066991473813</c:v>
                </c:pt>
                <c:pt idx="32">
                  <c:v>3045.066991473813</c:v>
                </c:pt>
                <c:pt idx="33">
                  <c:v>3045.066991473813</c:v>
                </c:pt>
                <c:pt idx="34">
                  <c:v>0.0</c:v>
                </c:pt>
                <c:pt idx="35">
                  <c:v>65983.81877022653</c:v>
                </c:pt>
                <c:pt idx="36">
                  <c:v>68688.79259221605</c:v>
                </c:pt>
                <c:pt idx="37">
                  <c:v>101329.8511739221</c:v>
                </c:pt>
                <c:pt idx="38">
                  <c:v>107033.5923266016</c:v>
                </c:pt>
                <c:pt idx="39">
                  <c:v>83341.31434187356</c:v>
                </c:pt>
                <c:pt idx="40">
                  <c:v>80636.34051988401</c:v>
                </c:pt>
                <c:pt idx="41">
                  <c:v>47995.28193817796</c:v>
                </c:pt>
                <c:pt idx="42">
                  <c:v>62147.93391526948</c:v>
                </c:pt>
                <c:pt idx="43">
                  <c:v>24577.82844610716</c:v>
                </c:pt>
              </c:numCache>
            </c:numRef>
          </c:val>
        </c:ser>
        <c:ser>
          <c:idx val="3"/>
          <c:order val="3"/>
          <c:tx>
            <c:strRef>
              <c:f>'Summary Data 4 Charts Cons $'!$A$23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dLbls>
            <c:delete val="1"/>
          </c:dLbls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$'!$B$23:$AS$23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4834.254143646409</c:v>
                </c:pt>
                <c:pt idx="8">
                  <c:v>4834.254143646409</c:v>
                </c:pt>
                <c:pt idx="9">
                  <c:v>16171.51829458981</c:v>
                </c:pt>
                <c:pt idx="10">
                  <c:v>16171.51829458981</c:v>
                </c:pt>
                <c:pt idx="11">
                  <c:v>11337.2641509434</c:v>
                </c:pt>
                <c:pt idx="12">
                  <c:v>137650.3616652837</c:v>
                </c:pt>
                <c:pt idx="13">
                  <c:v>149748.0606139713</c:v>
                </c:pt>
                <c:pt idx="14">
                  <c:v>185675.8681006023</c:v>
                </c:pt>
                <c:pt idx="15">
                  <c:v>187853.5684490344</c:v>
                </c:pt>
                <c:pt idx="16">
                  <c:v>269697.4675217248</c:v>
                </c:pt>
                <c:pt idx="17">
                  <c:v>246262.5044220938</c:v>
                </c:pt>
                <c:pt idx="18">
                  <c:v>463713.0753138411</c:v>
                </c:pt>
                <c:pt idx="19">
                  <c:v>461535.3749654091</c:v>
                </c:pt>
                <c:pt idx="20">
                  <c:v>287291.1002718695</c:v>
                </c:pt>
                <c:pt idx="21">
                  <c:v>318129.2505608869</c:v>
                </c:pt>
                <c:pt idx="22">
                  <c:v>106417.5388491751</c:v>
                </c:pt>
                <c:pt idx="23">
                  <c:v>110428.9338767994</c:v>
                </c:pt>
                <c:pt idx="24">
                  <c:v>76516.21198330833</c:v>
                </c:pt>
                <c:pt idx="25">
                  <c:v>45678.06169429098</c:v>
                </c:pt>
                <c:pt idx="26">
                  <c:v>4011.39502762431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4"/>
          <c:order val="4"/>
          <c:tx>
            <c:strRef>
              <c:f>'Summary Data 4 Charts Cons $'!$A$24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dLbls>
            <c:delete val="1"/>
          </c:dLbls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$'!$B$24:$AS$24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28498.3498349835</c:v>
                </c:pt>
                <c:pt idx="5">
                  <c:v>88965.63955460966</c:v>
                </c:pt>
                <c:pt idx="6">
                  <c:v>98892.11014284496</c:v>
                </c:pt>
                <c:pt idx="7">
                  <c:v>100647.6350047234</c:v>
                </c:pt>
                <c:pt idx="8">
                  <c:v>86435.91756048542</c:v>
                </c:pt>
                <c:pt idx="9">
                  <c:v>26263.43916161397</c:v>
                </c:pt>
                <c:pt idx="10">
                  <c:v>32269.5167532502</c:v>
                </c:pt>
                <c:pt idx="11">
                  <c:v>61484.99189137174</c:v>
                </c:pt>
                <c:pt idx="12">
                  <c:v>47198.35950062623</c:v>
                </c:pt>
                <c:pt idx="13">
                  <c:v>46903.54817987152</c:v>
                </c:pt>
                <c:pt idx="14">
                  <c:v>46196.04456327985</c:v>
                </c:pt>
                <c:pt idx="15">
                  <c:v>15225.04456327986</c:v>
                </c:pt>
                <c:pt idx="16">
                  <c:v>58321.20497283617</c:v>
                </c:pt>
                <c:pt idx="17">
                  <c:v>95117.56258873021</c:v>
                </c:pt>
                <c:pt idx="18">
                  <c:v>120729.1634944488</c:v>
                </c:pt>
                <c:pt idx="19">
                  <c:v>162971.8670274749</c:v>
                </c:pt>
                <c:pt idx="20">
                  <c:v>128862.3930084511</c:v>
                </c:pt>
                <c:pt idx="21">
                  <c:v>136538.5787451582</c:v>
                </c:pt>
                <c:pt idx="22">
                  <c:v>95701.93327615982</c:v>
                </c:pt>
                <c:pt idx="23">
                  <c:v>53459.22974313371</c:v>
                </c:pt>
                <c:pt idx="24">
                  <c:v>57310.381190439</c:v>
                </c:pt>
                <c:pt idx="25">
                  <c:v>41853.08982722775</c:v>
                </c:pt>
                <c:pt idx="26">
                  <c:v>41853.08982722775</c:v>
                </c:pt>
                <c:pt idx="27">
                  <c:v>49513.96498810292</c:v>
                </c:pt>
                <c:pt idx="28">
                  <c:v>42711.70529511895</c:v>
                </c:pt>
                <c:pt idx="29">
                  <c:v>38634.10916607816</c:v>
                </c:pt>
                <c:pt idx="30">
                  <c:v>45637.76324646793</c:v>
                </c:pt>
                <c:pt idx="31">
                  <c:v>116764.3132352934</c:v>
                </c:pt>
                <c:pt idx="32">
                  <c:v>110728.7350904395</c:v>
                </c:pt>
                <c:pt idx="33">
                  <c:v>97272.13548726603</c:v>
                </c:pt>
                <c:pt idx="34">
                  <c:v>90268.48140687626</c:v>
                </c:pt>
                <c:pt idx="35">
                  <c:v>11481.05625717566</c:v>
                </c:pt>
                <c:pt idx="36">
                  <c:v>11481.05625717566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-2099359288"/>
        <c:axId val="-2146609048"/>
      </c:areaChart>
      <c:catAx>
        <c:axId val="-2099359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146609048"/>
        <c:crosses val="autoZero"/>
        <c:auto val="1"/>
        <c:lblAlgn val="ctr"/>
        <c:lblOffset val="100"/>
        <c:noMultiLvlLbl val="0"/>
      </c:catAx>
      <c:valAx>
        <c:axId val="-2146609048"/>
        <c:scaling>
          <c:orientation val="minMax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-20993592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981753315315"/>
          <c:y val="0.955251071100158"/>
          <c:w val="0.609182598930415"/>
          <c:h val="0.0400338321222229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 lIns="2">
            <a:spAutoFit/>
          </a:bodyPr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43</a:t>
            </a:r>
            <a:r>
              <a:rPr lang="en-US" sz="1800" baseline="0"/>
              <a:t> Years IRF Fund Raising in </a:t>
            </a:r>
            <a:r>
              <a:rPr lang="en-US" sz="1800" b="1" i="0" baseline="0">
                <a:effectLst/>
              </a:rPr>
              <a:t>Constant 2010 Dollars </a:t>
            </a:r>
            <a:r>
              <a:rPr lang="en-US" sz="1800" baseline="0"/>
              <a:t>: Sectors by % </a:t>
            </a:r>
            <a:endParaRPr lang="en-US" sz="1800"/>
          </a:p>
        </c:rich>
      </c:tx>
      <c:layout/>
      <c:overlay val="0"/>
    </c:title>
    <c:autoTitleDeleted val="0"/>
    <c:plotArea>
      <c:layout/>
      <c:areaChart>
        <c:grouping val="percentStacked"/>
        <c:varyColors val="0"/>
        <c:ser>
          <c:idx val="1"/>
          <c:order val="0"/>
          <c:tx>
            <c:strRef>
              <c:f>'Summary Data 4 Charts Cons $'!$A$20</c:f>
              <c:strCache>
                <c:ptCount val="1"/>
                <c:pt idx="0">
                  <c:v>MNO</c:v>
                </c:pt>
              </c:strCache>
            </c:strRef>
          </c:tx>
          <c:spPr>
            <a:solidFill>
              <a:srgbClr val="3366FF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$'!$B$20:$AS$20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35039.37007874015</c:v>
                </c:pt>
                <c:pt idx="3">
                  <c:v>26279.52755905512</c:v>
                </c:pt>
                <c:pt idx="4">
                  <c:v>29579.85759205842</c:v>
                </c:pt>
                <c:pt idx="5">
                  <c:v>29579.85759205842</c:v>
                </c:pt>
                <c:pt idx="6">
                  <c:v>3300.3300330033</c:v>
                </c:pt>
                <c:pt idx="7">
                  <c:v>3300.3300330033</c:v>
                </c:pt>
                <c:pt idx="8">
                  <c:v>0.0</c:v>
                </c:pt>
                <c:pt idx="9">
                  <c:v>0.0</c:v>
                </c:pt>
                <c:pt idx="10">
                  <c:v>5755.353319057815</c:v>
                </c:pt>
                <c:pt idx="11">
                  <c:v>5755.353319057815</c:v>
                </c:pt>
                <c:pt idx="12">
                  <c:v>5755.353319057815</c:v>
                </c:pt>
                <c:pt idx="13">
                  <c:v>5755.353319057815</c:v>
                </c:pt>
                <c:pt idx="14">
                  <c:v>26515.15151515151</c:v>
                </c:pt>
                <c:pt idx="15">
                  <c:v>65887.97381480309</c:v>
                </c:pt>
                <c:pt idx="16">
                  <c:v>69727.56425848909</c:v>
                </c:pt>
                <c:pt idx="17">
                  <c:v>69727.56425848909</c:v>
                </c:pt>
                <c:pt idx="18">
                  <c:v>43212.41274333757</c:v>
                </c:pt>
                <c:pt idx="19">
                  <c:v>3839.590443686007</c:v>
                </c:pt>
                <c:pt idx="20">
                  <c:v>0.0</c:v>
                </c:pt>
                <c:pt idx="21">
                  <c:v>41546.24277456648</c:v>
                </c:pt>
                <c:pt idx="22">
                  <c:v>46136.63825479246</c:v>
                </c:pt>
                <c:pt idx="23">
                  <c:v>55287.19074098031</c:v>
                </c:pt>
                <c:pt idx="24">
                  <c:v>62111.51506530464</c:v>
                </c:pt>
                <c:pt idx="25">
                  <c:v>59358.37573901402</c:v>
                </c:pt>
                <c:pt idx="26">
                  <c:v>90648.5141129547</c:v>
                </c:pt>
                <c:pt idx="27">
                  <c:v>81497.96162676686</c:v>
                </c:pt>
                <c:pt idx="28">
                  <c:v>94412.51913217569</c:v>
                </c:pt>
                <c:pt idx="29">
                  <c:v>55619.41568389983</c:v>
                </c:pt>
                <c:pt idx="30">
                  <c:v>19738.88182973316</c:v>
                </c:pt>
                <c:pt idx="31">
                  <c:v>31306.24709919424</c:v>
                </c:pt>
                <c:pt idx="32">
                  <c:v>18429.74789856906</c:v>
                </c:pt>
                <c:pt idx="33">
                  <c:v>18429.74789856906</c:v>
                </c:pt>
                <c:pt idx="34">
                  <c:v>25111.26237518376</c:v>
                </c:pt>
                <c:pt idx="35">
                  <c:v>13543.89710572268</c:v>
                </c:pt>
                <c:pt idx="36">
                  <c:v>6681.5144766147</c:v>
                </c:pt>
                <c:pt idx="37">
                  <c:v>44926.63266777606</c:v>
                </c:pt>
                <c:pt idx="38">
                  <c:v>49529.24357033224</c:v>
                </c:pt>
                <c:pt idx="39">
                  <c:v>84311.97267405831</c:v>
                </c:pt>
                <c:pt idx="40">
                  <c:v>136858.9558590237</c:v>
                </c:pt>
                <c:pt idx="41">
                  <c:v>98613.83766786234</c:v>
                </c:pt>
                <c:pt idx="42">
                  <c:v>89118.83442609604</c:v>
                </c:pt>
                <c:pt idx="43">
                  <c:v>54336.10532236996</c:v>
                </c:pt>
              </c:numCache>
            </c:numRef>
          </c:val>
        </c:ser>
        <c:ser>
          <c:idx val="2"/>
          <c:order val="1"/>
          <c:tx>
            <c:strRef>
              <c:f>'Summary Data 4 Charts Cons $'!$A$21</c:f>
              <c:strCache>
                <c:ptCount val="1"/>
                <c:pt idx="0">
                  <c:v>PVT</c:v>
                </c:pt>
              </c:strCache>
            </c:strRef>
          </c:tx>
          <c:spPr>
            <a:solidFill>
              <a:srgbClr val="FF66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$'!$B$21:$AS$21</c:f>
              <c:numCache>
                <c:formatCode>"$"#,##0</c:formatCode>
                <c:ptCount val="44"/>
                <c:pt idx="0">
                  <c:v>260085.8369098712</c:v>
                </c:pt>
                <c:pt idx="1">
                  <c:v>201354.3938647717</c:v>
                </c:pt>
                <c:pt idx="2">
                  <c:v>197687.7061460683</c:v>
                </c:pt>
                <c:pt idx="3">
                  <c:v>171434.2777780493</c:v>
                </c:pt>
                <c:pt idx="4">
                  <c:v>129787.4060093274</c:v>
                </c:pt>
                <c:pt idx="5">
                  <c:v>95884.00475300752</c:v>
                </c:pt>
                <c:pt idx="6">
                  <c:v>56751.30442878335</c:v>
                </c:pt>
                <c:pt idx="7">
                  <c:v>93717.47476857247</c:v>
                </c:pt>
                <c:pt idx="8">
                  <c:v>74841.6019627829</c:v>
                </c:pt>
                <c:pt idx="9">
                  <c:v>77164.73721229799</c:v>
                </c:pt>
                <c:pt idx="10">
                  <c:v>84841.08184008485</c:v>
                </c:pt>
                <c:pt idx="11">
                  <c:v>29818.41333179756</c:v>
                </c:pt>
                <c:pt idx="12">
                  <c:v>25319.69867884126</c:v>
                </c:pt>
                <c:pt idx="13">
                  <c:v>40501.60705452879</c:v>
                </c:pt>
                <c:pt idx="14">
                  <c:v>60911.26955686668</c:v>
                </c:pt>
                <c:pt idx="15">
                  <c:v>142068.8688600026</c:v>
                </c:pt>
                <c:pt idx="16">
                  <c:v>148468.1862661459</c:v>
                </c:pt>
                <c:pt idx="17">
                  <c:v>129210.8061923452</c:v>
                </c:pt>
                <c:pt idx="18">
                  <c:v>92668.91670927923</c:v>
                </c:pt>
                <c:pt idx="19">
                  <c:v>17920.05473333228</c:v>
                </c:pt>
                <c:pt idx="20">
                  <c:v>15329.90892482208</c:v>
                </c:pt>
                <c:pt idx="21">
                  <c:v>68672.7557456313</c:v>
                </c:pt>
                <c:pt idx="22">
                  <c:v>234219.7190224675</c:v>
                </c:pt>
                <c:pt idx="23">
                  <c:v>222698.9816952785</c:v>
                </c:pt>
                <c:pt idx="24">
                  <c:v>242829.7222598076</c:v>
                </c:pt>
                <c:pt idx="25">
                  <c:v>204722.2865795819</c:v>
                </c:pt>
                <c:pt idx="26">
                  <c:v>39175.32330274572</c:v>
                </c:pt>
                <c:pt idx="27">
                  <c:v>44001.57812900054</c:v>
                </c:pt>
                <c:pt idx="28">
                  <c:v>28948.8959541319</c:v>
                </c:pt>
                <c:pt idx="29">
                  <c:v>60923.58456417179</c:v>
                </c:pt>
                <c:pt idx="30">
                  <c:v>64466.52000875157</c:v>
                </c:pt>
                <c:pt idx="31">
                  <c:v>73622.30111064045</c:v>
                </c:pt>
                <c:pt idx="32">
                  <c:v>123420.5171327366</c:v>
                </c:pt>
                <c:pt idx="33">
                  <c:v>91251.749184639</c:v>
                </c:pt>
                <c:pt idx="34">
                  <c:v>157029.5264349367</c:v>
                </c:pt>
                <c:pt idx="35">
                  <c:v>143047.490506793</c:v>
                </c:pt>
                <c:pt idx="36">
                  <c:v>101867.0183193929</c:v>
                </c:pt>
                <c:pt idx="37">
                  <c:v>106095.9845641435</c:v>
                </c:pt>
                <c:pt idx="38">
                  <c:v>36775.271869266</c:v>
                </c:pt>
                <c:pt idx="39">
                  <c:v>44712.33128517738</c:v>
                </c:pt>
                <c:pt idx="40">
                  <c:v>62805.77487169427</c:v>
                </c:pt>
                <c:pt idx="41">
                  <c:v>46806.35061082558</c:v>
                </c:pt>
                <c:pt idx="42">
                  <c:v>46806.35061082558</c:v>
                </c:pt>
                <c:pt idx="43">
                  <c:v>77494.88137432874</c:v>
                </c:pt>
              </c:numCache>
            </c:numRef>
          </c:val>
        </c:ser>
        <c:ser>
          <c:idx val="3"/>
          <c:order val="2"/>
          <c:tx>
            <c:strRef>
              <c:f>'Summary Data 4 Charts Cons $'!$A$22</c:f>
              <c:strCache>
                <c:ptCount val="1"/>
                <c:pt idx="0">
                  <c:v>US_Dom</c:v>
                </c:pt>
              </c:strCache>
            </c:strRef>
          </c:tx>
          <c:spPr>
            <a:solidFill>
              <a:srgbClr val="8000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$'!$B$22:$AS$22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51782.96703296703</c:v>
                </c:pt>
                <c:pt idx="4">
                  <c:v>51782.96703296703</c:v>
                </c:pt>
                <c:pt idx="5">
                  <c:v>67359.29102050597</c:v>
                </c:pt>
                <c:pt idx="6">
                  <c:v>123054.1439616825</c:v>
                </c:pt>
                <c:pt idx="7">
                  <c:v>208998.3868734668</c:v>
                </c:pt>
                <c:pt idx="8">
                  <c:v>341560.7262050863</c:v>
                </c:pt>
                <c:pt idx="9">
                  <c:v>346352.3267458493</c:v>
                </c:pt>
                <c:pt idx="10">
                  <c:v>309377.495217949</c:v>
                </c:pt>
                <c:pt idx="11">
                  <c:v>171650.2852731977</c:v>
                </c:pt>
                <c:pt idx="12">
                  <c:v>129895.7853297234</c:v>
                </c:pt>
                <c:pt idx="13">
                  <c:v>174103.5065578791</c:v>
                </c:pt>
                <c:pt idx="14">
                  <c:v>217549.2605456724</c:v>
                </c:pt>
                <c:pt idx="15">
                  <c:v>217549.2605456724</c:v>
                </c:pt>
                <c:pt idx="16">
                  <c:v>126741.4211575271</c:v>
                </c:pt>
                <c:pt idx="17">
                  <c:v>62165.77540106951</c:v>
                </c:pt>
                <c:pt idx="18">
                  <c:v>0.0</c:v>
                </c:pt>
                <c:pt idx="19">
                  <c:v>0.0</c:v>
                </c:pt>
                <c:pt idx="20">
                  <c:v>17381.65680473373</c:v>
                </c:pt>
                <c:pt idx="21">
                  <c:v>17381.65680473373</c:v>
                </c:pt>
                <c:pt idx="22">
                  <c:v>17381.65680473373</c:v>
                </c:pt>
                <c:pt idx="23">
                  <c:v>18244.91647324201</c:v>
                </c:pt>
                <c:pt idx="24">
                  <c:v>2890.286695535314</c:v>
                </c:pt>
                <c:pt idx="25">
                  <c:v>14495.06123134433</c:v>
                </c:pt>
                <c:pt idx="26">
                  <c:v>14495.06123134433</c:v>
                </c:pt>
                <c:pt idx="27">
                  <c:v>13631.80156283604</c:v>
                </c:pt>
                <c:pt idx="28">
                  <c:v>11604.77453580902</c:v>
                </c:pt>
                <c:pt idx="29">
                  <c:v>0.0</c:v>
                </c:pt>
                <c:pt idx="30">
                  <c:v>3045.066991473813</c:v>
                </c:pt>
                <c:pt idx="31">
                  <c:v>3045.066991473813</c:v>
                </c:pt>
                <c:pt idx="32">
                  <c:v>3045.066991473813</c:v>
                </c:pt>
                <c:pt idx="33">
                  <c:v>3045.066991473813</c:v>
                </c:pt>
                <c:pt idx="34">
                  <c:v>0.0</c:v>
                </c:pt>
                <c:pt idx="35">
                  <c:v>65983.81877022653</c:v>
                </c:pt>
                <c:pt idx="36">
                  <c:v>68688.79259221605</c:v>
                </c:pt>
                <c:pt idx="37">
                  <c:v>101329.8511739221</c:v>
                </c:pt>
                <c:pt idx="38">
                  <c:v>107033.5923266016</c:v>
                </c:pt>
                <c:pt idx="39">
                  <c:v>83341.31434187356</c:v>
                </c:pt>
                <c:pt idx="40">
                  <c:v>80636.34051988401</c:v>
                </c:pt>
                <c:pt idx="41">
                  <c:v>47995.28193817796</c:v>
                </c:pt>
                <c:pt idx="42">
                  <c:v>62147.93391526948</c:v>
                </c:pt>
                <c:pt idx="43">
                  <c:v>24577.82844610716</c:v>
                </c:pt>
              </c:numCache>
            </c:numRef>
          </c:val>
        </c:ser>
        <c:ser>
          <c:idx val="4"/>
          <c:order val="3"/>
          <c:tx>
            <c:strRef>
              <c:f>'Summary Data 4 Charts Cons $'!$A$23</c:f>
              <c:strCache>
                <c:ptCount val="1"/>
                <c:pt idx="0">
                  <c:v>US_ODA</c:v>
                </c:pt>
              </c:strCache>
            </c:strRef>
          </c:tx>
          <c:spPr>
            <a:solidFill>
              <a:srgbClr val="408000"/>
            </a:solidFill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$'!$B$23:$AS$23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4834.254143646409</c:v>
                </c:pt>
                <c:pt idx="8">
                  <c:v>4834.254143646409</c:v>
                </c:pt>
                <c:pt idx="9">
                  <c:v>16171.51829458981</c:v>
                </c:pt>
                <c:pt idx="10">
                  <c:v>16171.51829458981</c:v>
                </c:pt>
                <c:pt idx="11">
                  <c:v>11337.2641509434</c:v>
                </c:pt>
                <c:pt idx="12">
                  <c:v>137650.3616652837</c:v>
                </c:pt>
                <c:pt idx="13">
                  <c:v>149748.0606139713</c:v>
                </c:pt>
                <c:pt idx="14">
                  <c:v>185675.8681006023</c:v>
                </c:pt>
                <c:pt idx="15">
                  <c:v>187853.5684490344</c:v>
                </c:pt>
                <c:pt idx="16">
                  <c:v>269697.4675217248</c:v>
                </c:pt>
                <c:pt idx="17">
                  <c:v>246262.5044220938</c:v>
                </c:pt>
                <c:pt idx="18">
                  <c:v>463713.0753138411</c:v>
                </c:pt>
                <c:pt idx="19">
                  <c:v>461535.3749654091</c:v>
                </c:pt>
                <c:pt idx="20">
                  <c:v>287291.1002718695</c:v>
                </c:pt>
                <c:pt idx="21">
                  <c:v>318129.2505608869</c:v>
                </c:pt>
                <c:pt idx="22">
                  <c:v>106417.5388491751</c:v>
                </c:pt>
                <c:pt idx="23">
                  <c:v>110428.9338767994</c:v>
                </c:pt>
                <c:pt idx="24">
                  <c:v>76516.21198330833</c:v>
                </c:pt>
                <c:pt idx="25">
                  <c:v>45678.06169429098</c:v>
                </c:pt>
                <c:pt idx="26">
                  <c:v>4011.39502762431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0.0</c:v>
                </c:pt>
                <c:pt idx="33">
                  <c:v>0.0</c:v>
                </c:pt>
                <c:pt idx="34">
                  <c:v>0.0</c:v>
                </c:pt>
                <c:pt idx="35">
                  <c:v>0.0</c:v>
                </c:pt>
                <c:pt idx="36">
                  <c:v>0.0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ser>
          <c:idx val="5"/>
          <c:order val="4"/>
          <c:tx>
            <c:strRef>
              <c:f>'Summary Data 4 Charts Cons $'!$A$24</c:f>
              <c:strCache>
                <c:ptCount val="1"/>
                <c:pt idx="0">
                  <c:v>VI-PR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cat>
            <c:numLit>
              <c:formatCode>General</c:formatCode>
              <c:ptCount val="44"/>
              <c:pt idx="0">
                <c:v>71.0</c:v>
              </c:pt>
              <c:pt idx="1">
                <c:v>72.0</c:v>
              </c:pt>
              <c:pt idx="2">
                <c:v>73.0</c:v>
              </c:pt>
              <c:pt idx="3">
                <c:v>74.0</c:v>
              </c:pt>
              <c:pt idx="4">
                <c:v>75.0</c:v>
              </c:pt>
              <c:pt idx="5">
                <c:v>76.0</c:v>
              </c:pt>
              <c:pt idx="6">
                <c:v>77.0</c:v>
              </c:pt>
              <c:pt idx="7">
                <c:v>78.0</c:v>
              </c:pt>
              <c:pt idx="8">
                <c:v>79.0</c:v>
              </c:pt>
              <c:pt idx="9">
                <c:v>80.0</c:v>
              </c:pt>
              <c:pt idx="10">
                <c:v>81.0</c:v>
              </c:pt>
              <c:pt idx="11">
                <c:v>82.0</c:v>
              </c:pt>
              <c:pt idx="12">
                <c:v>83.0</c:v>
              </c:pt>
              <c:pt idx="13">
                <c:v>84.0</c:v>
              </c:pt>
              <c:pt idx="14">
                <c:v>85.0</c:v>
              </c:pt>
              <c:pt idx="15">
                <c:v>86.0</c:v>
              </c:pt>
              <c:pt idx="16">
                <c:v>87.0</c:v>
              </c:pt>
              <c:pt idx="17">
                <c:v>88.0</c:v>
              </c:pt>
              <c:pt idx="18">
                <c:v>89.0</c:v>
              </c:pt>
              <c:pt idx="19">
                <c:v>90.0</c:v>
              </c:pt>
              <c:pt idx="20">
                <c:v>91.0</c:v>
              </c:pt>
              <c:pt idx="21">
                <c:v>92.0</c:v>
              </c:pt>
              <c:pt idx="22">
                <c:v>93.0</c:v>
              </c:pt>
              <c:pt idx="23">
                <c:v>94.0</c:v>
              </c:pt>
              <c:pt idx="24">
                <c:v>95.0</c:v>
              </c:pt>
              <c:pt idx="25">
                <c:v>96.0</c:v>
              </c:pt>
              <c:pt idx="26">
                <c:v>97.0</c:v>
              </c:pt>
              <c:pt idx="27">
                <c:v>98.0</c:v>
              </c:pt>
              <c:pt idx="28">
                <c:v>99.0</c:v>
              </c:pt>
              <c:pt idx="29">
                <c:v>0.0</c:v>
              </c:pt>
              <c:pt idx="30">
                <c:v>1.0</c:v>
              </c:pt>
              <c:pt idx="31">
                <c:v>2.0</c:v>
              </c:pt>
              <c:pt idx="32">
                <c:v>3.0</c:v>
              </c:pt>
              <c:pt idx="33">
                <c:v>4.0</c:v>
              </c:pt>
              <c:pt idx="34">
                <c:v>5.0</c:v>
              </c:pt>
              <c:pt idx="35">
                <c:v>6.0</c:v>
              </c:pt>
              <c:pt idx="36">
                <c:v>7.0</c:v>
              </c:pt>
              <c:pt idx="37">
                <c:v>8.0</c:v>
              </c:pt>
              <c:pt idx="38">
                <c:v>9.0</c:v>
              </c:pt>
              <c:pt idx="39">
                <c:v>10.0</c:v>
              </c:pt>
              <c:pt idx="40">
                <c:v>11.0</c:v>
              </c:pt>
              <c:pt idx="41">
                <c:v>12.0</c:v>
              </c:pt>
              <c:pt idx="42">
                <c:v>13.0</c:v>
              </c:pt>
              <c:pt idx="43">
                <c:v>14.0</c:v>
              </c:pt>
            </c:numLit>
          </c:cat>
          <c:val>
            <c:numRef>
              <c:f>'Summary Data 4 Charts Cons $'!$B$24:$AS$24</c:f>
              <c:numCache>
                <c:formatCode>"$"#,##0</c:formatCode>
                <c:ptCount val="44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28498.3498349835</c:v>
                </c:pt>
                <c:pt idx="5">
                  <c:v>88965.63955460966</c:v>
                </c:pt>
                <c:pt idx="6">
                  <c:v>98892.11014284496</c:v>
                </c:pt>
                <c:pt idx="7">
                  <c:v>100647.6350047234</c:v>
                </c:pt>
                <c:pt idx="8">
                  <c:v>86435.91756048542</c:v>
                </c:pt>
                <c:pt idx="9">
                  <c:v>26263.43916161397</c:v>
                </c:pt>
                <c:pt idx="10">
                  <c:v>32269.5167532502</c:v>
                </c:pt>
                <c:pt idx="11">
                  <c:v>61484.99189137174</c:v>
                </c:pt>
                <c:pt idx="12">
                  <c:v>47198.35950062623</c:v>
                </c:pt>
                <c:pt idx="13">
                  <c:v>46903.54817987152</c:v>
                </c:pt>
                <c:pt idx="14">
                  <c:v>46196.04456327985</c:v>
                </c:pt>
                <c:pt idx="15">
                  <c:v>15225.04456327986</c:v>
                </c:pt>
                <c:pt idx="16">
                  <c:v>58321.20497283617</c:v>
                </c:pt>
                <c:pt idx="17">
                  <c:v>95117.56258873021</c:v>
                </c:pt>
                <c:pt idx="18">
                  <c:v>120729.1634944488</c:v>
                </c:pt>
                <c:pt idx="19">
                  <c:v>162971.8670274749</c:v>
                </c:pt>
                <c:pt idx="20">
                  <c:v>128862.3930084511</c:v>
                </c:pt>
                <c:pt idx="21">
                  <c:v>136538.5787451582</c:v>
                </c:pt>
                <c:pt idx="22">
                  <c:v>95701.93327615982</c:v>
                </c:pt>
                <c:pt idx="23">
                  <c:v>53459.22974313371</c:v>
                </c:pt>
                <c:pt idx="24">
                  <c:v>57310.381190439</c:v>
                </c:pt>
                <c:pt idx="25">
                  <c:v>41853.08982722775</c:v>
                </c:pt>
                <c:pt idx="26">
                  <c:v>41853.08982722775</c:v>
                </c:pt>
                <c:pt idx="27">
                  <c:v>49513.96498810292</c:v>
                </c:pt>
                <c:pt idx="28">
                  <c:v>42711.70529511895</c:v>
                </c:pt>
                <c:pt idx="29">
                  <c:v>38634.10916607816</c:v>
                </c:pt>
                <c:pt idx="30">
                  <c:v>45637.76324646793</c:v>
                </c:pt>
                <c:pt idx="31">
                  <c:v>116764.3132352934</c:v>
                </c:pt>
                <c:pt idx="32">
                  <c:v>110728.7350904395</c:v>
                </c:pt>
                <c:pt idx="33">
                  <c:v>97272.13548726603</c:v>
                </c:pt>
                <c:pt idx="34">
                  <c:v>90268.48140687626</c:v>
                </c:pt>
                <c:pt idx="35">
                  <c:v>11481.05625717566</c:v>
                </c:pt>
                <c:pt idx="36">
                  <c:v>11481.05625717566</c:v>
                </c:pt>
                <c:pt idx="37">
                  <c:v>0.0</c:v>
                </c:pt>
                <c:pt idx="38">
                  <c:v>0.0</c:v>
                </c:pt>
                <c:pt idx="39">
                  <c:v>0.0</c:v>
                </c:pt>
                <c:pt idx="40">
                  <c:v>0.0</c:v>
                </c:pt>
                <c:pt idx="41">
                  <c:v>0.0</c:v>
                </c:pt>
                <c:pt idx="42">
                  <c:v>0.0</c:v>
                </c:pt>
                <c:pt idx="4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9702360"/>
        <c:axId val="-2102981688"/>
      </c:areaChart>
      <c:catAx>
        <c:axId val="-2099702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-2102981688"/>
        <c:crosses val="autoZero"/>
        <c:auto val="1"/>
        <c:lblAlgn val="ctr"/>
        <c:lblOffset val="100"/>
        <c:noMultiLvlLbl val="0"/>
      </c:catAx>
      <c:valAx>
        <c:axId val="-21029816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-2099702360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zero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125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5040" cy="5831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75040" cy="5831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75040" cy="5831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U25"/>
  <sheetViews>
    <sheetView zoomScale="75" zoomScaleNormal="75" zoomScalePageLayoutView="75" workbookViewId="0">
      <selection activeCell="A10" sqref="A10:XFD10"/>
    </sheetView>
  </sheetViews>
  <sheetFormatPr baseColWidth="10" defaultRowHeight="13" x14ac:dyDescent="0"/>
  <cols>
    <col min="2" max="2" width="12.6640625" bestFit="1" customWidth="1"/>
    <col min="3" max="8" width="11.5" bestFit="1" customWidth="1"/>
    <col min="9" max="10" width="12.5" bestFit="1" customWidth="1"/>
    <col min="11" max="13" width="11.5" bestFit="1" customWidth="1"/>
    <col min="14" max="18" width="12.5" bestFit="1" customWidth="1"/>
    <col min="19" max="19" width="11.5" bestFit="1" customWidth="1"/>
    <col min="20" max="21" width="12.5" bestFit="1" customWidth="1"/>
    <col min="22" max="22" width="11.5" bestFit="1" customWidth="1"/>
    <col min="23" max="24" width="12.5" bestFit="1" customWidth="1"/>
    <col min="25" max="26" width="11.5" bestFit="1" customWidth="1"/>
    <col min="27" max="28" width="12.5" bestFit="1" customWidth="1"/>
    <col min="29" max="30" width="11.5" bestFit="1" customWidth="1"/>
    <col min="31" max="31" width="12.5" bestFit="1" customWidth="1"/>
    <col min="32" max="32" width="11.5" bestFit="1" customWidth="1"/>
    <col min="33" max="34" width="12.5" bestFit="1" customWidth="1"/>
    <col min="35" max="35" width="11.5" bestFit="1" customWidth="1"/>
    <col min="36" max="37" width="12.5" bestFit="1" customWidth="1"/>
    <col min="38" max="38" width="11.5" bestFit="1" customWidth="1"/>
    <col min="39" max="39" width="12.5" bestFit="1" customWidth="1"/>
    <col min="40" max="40" width="11.5" bestFit="1" customWidth="1"/>
    <col min="41" max="42" width="12.5" bestFit="1" customWidth="1"/>
    <col min="43" max="44" width="11.5" bestFit="1" customWidth="1"/>
    <col min="45" max="45" width="12.5" bestFit="1" customWidth="1"/>
    <col min="46" max="46" width="14.5" bestFit="1" customWidth="1"/>
  </cols>
  <sheetData>
    <row r="1" spans="1:47" s="4" customFormat="1" ht="26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47" s="10" customFormat="1" ht="15">
      <c r="A2" s="9" t="s">
        <v>13</v>
      </c>
      <c r="B2" s="9">
        <v>1971</v>
      </c>
      <c r="C2" s="9">
        <v>1972</v>
      </c>
      <c r="D2" s="9">
        <v>1973</v>
      </c>
      <c r="E2" s="9">
        <v>1974</v>
      </c>
      <c r="F2" s="9">
        <v>1975</v>
      </c>
      <c r="G2" s="9">
        <v>1976</v>
      </c>
      <c r="H2" s="9">
        <v>1977</v>
      </c>
      <c r="I2" s="9">
        <v>1978</v>
      </c>
      <c r="J2" s="9">
        <v>1979</v>
      </c>
      <c r="K2" s="9">
        <v>1980</v>
      </c>
      <c r="L2" s="9">
        <v>1981</v>
      </c>
      <c r="M2" s="9">
        <v>1982</v>
      </c>
      <c r="N2" s="9">
        <v>1983</v>
      </c>
      <c r="O2" s="9">
        <v>1984</v>
      </c>
      <c r="P2" s="9">
        <v>1985</v>
      </c>
      <c r="Q2" s="9">
        <v>1986</v>
      </c>
      <c r="R2" s="9">
        <v>1987</v>
      </c>
      <c r="S2" s="9">
        <v>1988</v>
      </c>
      <c r="T2" s="9">
        <v>1989</v>
      </c>
      <c r="U2" s="9">
        <v>1990</v>
      </c>
      <c r="V2" s="9">
        <v>1991</v>
      </c>
      <c r="W2" s="9">
        <v>1992</v>
      </c>
      <c r="X2" s="9">
        <v>1993</v>
      </c>
      <c r="Y2" s="9">
        <v>1994</v>
      </c>
      <c r="Z2" s="9">
        <v>1995</v>
      </c>
      <c r="AA2" s="9">
        <v>1996</v>
      </c>
      <c r="AB2" s="9">
        <v>1997</v>
      </c>
      <c r="AC2" s="9">
        <v>1998</v>
      </c>
      <c r="AD2" s="9">
        <v>1999</v>
      </c>
      <c r="AE2" s="9">
        <v>2000</v>
      </c>
      <c r="AF2" s="9">
        <v>2001</v>
      </c>
      <c r="AG2" s="9">
        <v>2002</v>
      </c>
      <c r="AH2" s="9">
        <v>2003</v>
      </c>
      <c r="AI2" s="9">
        <v>2004</v>
      </c>
      <c r="AJ2" s="9">
        <v>2005</v>
      </c>
      <c r="AK2" s="9">
        <v>2006</v>
      </c>
      <c r="AL2" s="9">
        <v>2007</v>
      </c>
      <c r="AM2" s="9">
        <v>2008</v>
      </c>
      <c r="AN2" s="9">
        <v>2009</v>
      </c>
      <c r="AO2" s="9">
        <v>2010</v>
      </c>
      <c r="AP2" s="9">
        <v>2011</v>
      </c>
      <c r="AQ2" s="9">
        <v>2012</v>
      </c>
      <c r="AR2" s="9">
        <v>2013</v>
      </c>
      <c r="AS2" s="9">
        <v>2014</v>
      </c>
    </row>
    <row r="3" spans="1:47" ht="15">
      <c r="A3" s="3" t="s">
        <v>11</v>
      </c>
      <c r="B3" s="1">
        <v>0.23300000000000001</v>
      </c>
      <c r="C3" s="1">
        <v>0.24399999999999999</v>
      </c>
      <c r="D3" s="1">
        <v>0.254</v>
      </c>
      <c r="E3" s="1">
        <v>0.27300000000000002</v>
      </c>
      <c r="F3" s="1">
        <v>0.30299999999999999</v>
      </c>
      <c r="G3" s="1">
        <v>0.32100000000000001</v>
      </c>
      <c r="H3" s="1">
        <v>0.34</v>
      </c>
      <c r="I3" s="1">
        <v>0.36199999999999999</v>
      </c>
      <c r="J3" s="1">
        <v>0.38900000000000001</v>
      </c>
      <c r="K3" s="1">
        <v>0.42399999999999999</v>
      </c>
      <c r="L3" s="1">
        <v>0.46700000000000003</v>
      </c>
      <c r="M3" s="1">
        <v>0.5</v>
      </c>
      <c r="N3" s="1">
        <v>0.52300000000000002</v>
      </c>
      <c r="O3" s="1">
        <v>0.54200000000000004</v>
      </c>
      <c r="P3" s="1">
        <v>0.56100000000000005</v>
      </c>
      <c r="Q3" s="1">
        <v>0.57399999999999995</v>
      </c>
      <c r="R3" s="1">
        <v>0.58599999999999997</v>
      </c>
      <c r="S3" s="1">
        <v>0.60399999999999998</v>
      </c>
      <c r="T3" s="1">
        <v>0.629</v>
      </c>
      <c r="U3" s="1">
        <v>0.65100000000000002</v>
      </c>
      <c r="V3" s="1">
        <v>0.67600000000000005</v>
      </c>
      <c r="W3" s="1">
        <v>0.69199999999999995</v>
      </c>
      <c r="X3" s="1">
        <v>0.70799999999999996</v>
      </c>
      <c r="Y3" s="1">
        <v>0.72399999999999998</v>
      </c>
      <c r="Z3" s="1">
        <v>0.74</v>
      </c>
      <c r="AA3" s="1">
        <v>0.754</v>
      </c>
      <c r="AB3" s="1">
        <v>0.76800000000000002</v>
      </c>
      <c r="AC3" s="1">
        <v>0.77700000000000002</v>
      </c>
      <c r="AD3" s="1">
        <v>0.78700000000000003</v>
      </c>
      <c r="AE3" s="1">
        <v>0.80200000000000005</v>
      </c>
      <c r="AF3" s="1">
        <v>0.82099999999999995</v>
      </c>
      <c r="AG3" s="1">
        <v>0.83499999999999996</v>
      </c>
      <c r="AH3" s="1">
        <v>0.85199999999999998</v>
      </c>
      <c r="AI3" s="1">
        <v>0.871</v>
      </c>
      <c r="AJ3" s="1">
        <v>0.89800000000000002</v>
      </c>
      <c r="AK3" s="1">
        <v>0.92700000000000005</v>
      </c>
      <c r="AL3" s="1">
        <v>0.95499999999999996</v>
      </c>
      <c r="AM3" s="1">
        <v>0.97299999999999998</v>
      </c>
      <c r="AN3" s="1">
        <v>0.98899999999999999</v>
      </c>
      <c r="AO3" s="1">
        <v>0.99299999999999999</v>
      </c>
      <c r="AP3" s="1">
        <v>1.0109999999999999</v>
      </c>
      <c r="AQ3" s="1">
        <v>1.03</v>
      </c>
      <c r="AR3" s="1">
        <v>1.048</v>
      </c>
      <c r="AS3" s="1">
        <v>1.0589999999999999</v>
      </c>
      <c r="AT3" s="2"/>
    </row>
    <row r="4" spans="1:47" ht="15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7" ht="15">
      <c r="A5" t="s">
        <v>1</v>
      </c>
      <c r="B5" s="6">
        <v>0</v>
      </c>
      <c r="C5" s="6">
        <v>0</v>
      </c>
      <c r="D5" s="6">
        <v>26700</v>
      </c>
      <c r="E5" s="6">
        <v>0</v>
      </c>
      <c r="F5" s="6">
        <v>4000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10751</v>
      </c>
      <c r="M5" s="6">
        <v>0</v>
      </c>
      <c r="N5" s="6">
        <v>0</v>
      </c>
      <c r="O5" s="6">
        <v>0</v>
      </c>
      <c r="P5" s="6">
        <v>59500</v>
      </c>
      <c r="Q5" s="6">
        <v>90400</v>
      </c>
      <c r="R5" s="6">
        <v>9000</v>
      </c>
      <c r="S5" s="6">
        <v>0</v>
      </c>
      <c r="T5" s="6">
        <v>0</v>
      </c>
      <c r="U5" s="6">
        <v>0</v>
      </c>
      <c r="V5" s="6">
        <v>0</v>
      </c>
      <c r="W5" s="6">
        <v>115000</v>
      </c>
      <c r="X5" s="6">
        <v>13000</v>
      </c>
      <c r="Y5" s="6">
        <v>26500</v>
      </c>
      <c r="Z5" s="6">
        <v>20200</v>
      </c>
      <c r="AA5" s="6">
        <v>117000</v>
      </c>
      <c r="AB5" s="6">
        <v>110225</v>
      </c>
      <c r="AC5" s="6">
        <v>0</v>
      </c>
      <c r="AD5" s="6">
        <v>62138</v>
      </c>
      <c r="AE5" s="6">
        <v>0</v>
      </c>
      <c r="AF5" s="6">
        <v>0</v>
      </c>
      <c r="AG5" s="7">
        <v>38635</v>
      </c>
      <c r="AH5" s="6">
        <v>23387</v>
      </c>
      <c r="AI5" s="6">
        <v>0</v>
      </c>
      <c r="AJ5" s="6">
        <v>24000</v>
      </c>
      <c r="AK5" s="6">
        <v>0</v>
      </c>
      <c r="AL5" s="6">
        <v>0</v>
      </c>
      <c r="AM5" s="6">
        <v>148850</v>
      </c>
      <c r="AN5" s="6">
        <v>44640</v>
      </c>
      <c r="AO5" s="6">
        <v>138157</v>
      </c>
      <c r="AP5" s="6">
        <v>212500</v>
      </c>
      <c r="AQ5" s="6">
        <v>0</v>
      </c>
      <c r="AR5" s="6">
        <v>7500</v>
      </c>
      <c r="AS5" s="6">
        <v>0</v>
      </c>
      <c r="AT5" s="2"/>
    </row>
    <row r="6" spans="1:47" ht="15">
      <c r="A6" t="s">
        <v>2</v>
      </c>
      <c r="B6" s="6">
        <v>60600</v>
      </c>
      <c r="C6" s="6">
        <v>34800</v>
      </c>
      <c r="D6" s="6">
        <v>48350</v>
      </c>
      <c r="E6" s="6">
        <v>25300</v>
      </c>
      <c r="F6" s="6">
        <v>28330</v>
      </c>
      <c r="G6" s="6">
        <v>2250</v>
      </c>
      <c r="H6" s="6">
        <v>11500</v>
      </c>
      <c r="I6" s="6">
        <v>87075</v>
      </c>
      <c r="J6" s="6">
        <v>7000</v>
      </c>
      <c r="K6" s="6">
        <v>6912</v>
      </c>
      <c r="L6" s="6">
        <v>30135</v>
      </c>
      <c r="M6" s="6">
        <v>10224</v>
      </c>
      <c r="N6" s="6"/>
      <c r="O6" s="6">
        <v>41750</v>
      </c>
      <c r="P6" s="6">
        <v>82000</v>
      </c>
      <c r="Q6" s="6">
        <v>198075</v>
      </c>
      <c r="R6" s="6">
        <v>15000</v>
      </c>
      <c r="S6" s="6"/>
      <c r="T6" s="6"/>
      <c r="U6" s="6">
        <v>30000</v>
      </c>
      <c r="V6" s="6">
        <v>10300</v>
      </c>
      <c r="W6" s="6">
        <v>147653</v>
      </c>
      <c r="X6" s="6">
        <v>468829</v>
      </c>
      <c r="Y6" s="6"/>
      <c r="Z6" s="6">
        <v>70862.14</v>
      </c>
      <c r="AA6" s="6">
        <v>45950</v>
      </c>
      <c r="AB6" s="6"/>
      <c r="AC6" s="6">
        <v>15000</v>
      </c>
      <c r="AD6" s="6">
        <v>27977</v>
      </c>
      <c r="AE6" s="6">
        <v>151450</v>
      </c>
      <c r="AF6" s="6">
        <v>11635</v>
      </c>
      <c r="AG6" s="6">
        <v>46700</v>
      </c>
      <c r="AH6" s="6">
        <v>200000</v>
      </c>
      <c r="AI6" s="6">
        <v>52404</v>
      </c>
      <c r="AJ6" s="6">
        <v>249000</v>
      </c>
      <c r="AK6" s="6"/>
      <c r="AL6" s="6">
        <v>66869</v>
      </c>
      <c r="AM6" s="6">
        <v>75000</v>
      </c>
      <c r="AN6" s="6"/>
      <c r="AO6" s="6">
        <v>31526</v>
      </c>
      <c r="AP6" s="6">
        <v>143960</v>
      </c>
      <c r="AQ6" s="6">
        <v>13476</v>
      </c>
      <c r="AR6" s="6"/>
      <c r="AS6" s="6">
        <v>163618</v>
      </c>
      <c r="AT6" s="2"/>
    </row>
    <row r="7" spans="1:47" ht="15">
      <c r="A7" t="s">
        <v>3</v>
      </c>
      <c r="B7" s="6">
        <v>0</v>
      </c>
      <c r="C7" s="6">
        <v>0</v>
      </c>
      <c r="D7" s="6">
        <v>0</v>
      </c>
      <c r="E7" s="6">
        <v>56547</v>
      </c>
      <c r="F7" s="6">
        <v>0</v>
      </c>
      <c r="G7" s="6">
        <v>20000</v>
      </c>
      <c r="H7" s="6">
        <v>75745</v>
      </c>
      <c r="I7" s="6">
        <v>199429</v>
      </c>
      <c r="J7" s="6">
        <v>206267</v>
      </c>
      <c r="K7" s="6">
        <v>34544</v>
      </c>
      <c r="L7" s="6">
        <v>34969</v>
      </c>
      <c r="M7" s="6">
        <v>0</v>
      </c>
      <c r="N7" s="6">
        <v>189970</v>
      </c>
      <c r="O7" s="6">
        <v>140000</v>
      </c>
      <c r="P7" s="6">
        <v>139500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47000</v>
      </c>
      <c r="W7" s="6">
        <v>0</v>
      </c>
      <c r="X7" s="6">
        <v>0</v>
      </c>
      <c r="Y7" s="6">
        <v>2500</v>
      </c>
      <c r="Z7" s="6">
        <v>6000</v>
      </c>
      <c r="AA7" s="6">
        <v>35000</v>
      </c>
      <c r="AB7" s="6">
        <v>0</v>
      </c>
      <c r="AC7" s="6">
        <v>0</v>
      </c>
      <c r="AD7" s="6">
        <v>0</v>
      </c>
      <c r="AE7" s="6">
        <v>0</v>
      </c>
      <c r="AF7" s="6">
        <v>10000</v>
      </c>
      <c r="AG7" s="6">
        <v>0</v>
      </c>
      <c r="AH7" s="6">
        <v>0</v>
      </c>
      <c r="AI7" s="6">
        <v>0</v>
      </c>
      <c r="AJ7" s="6">
        <v>0</v>
      </c>
      <c r="AK7" s="6">
        <v>244668</v>
      </c>
      <c r="AL7" s="6">
        <v>10333</v>
      </c>
      <c r="AM7" s="6">
        <v>127039</v>
      </c>
      <c r="AN7" s="6">
        <v>22564</v>
      </c>
      <c r="AO7" s="6">
        <v>167982</v>
      </c>
      <c r="AP7" s="6">
        <v>0</v>
      </c>
      <c r="AQ7" s="6">
        <v>0</v>
      </c>
      <c r="AR7" s="6">
        <v>83238</v>
      </c>
      <c r="AS7" s="6">
        <v>20000</v>
      </c>
      <c r="AT7" s="2"/>
    </row>
    <row r="8" spans="1:47" ht="15">
      <c r="A8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7000</v>
      </c>
      <c r="J8" s="6">
        <v>0</v>
      </c>
      <c r="K8" s="6">
        <v>19228</v>
      </c>
      <c r="L8" s="6">
        <v>0</v>
      </c>
      <c r="M8" s="6">
        <v>0</v>
      </c>
      <c r="N8" s="6">
        <v>264247</v>
      </c>
      <c r="O8" s="6">
        <v>50807</v>
      </c>
      <c r="P8" s="6">
        <v>80622</v>
      </c>
      <c r="Q8" s="6">
        <v>5000</v>
      </c>
      <c r="R8" s="6">
        <v>487920</v>
      </c>
      <c r="S8" s="6">
        <v>0</v>
      </c>
      <c r="T8" s="6">
        <v>637500</v>
      </c>
      <c r="U8" s="6">
        <v>0</v>
      </c>
      <c r="V8" s="6">
        <v>91700</v>
      </c>
      <c r="W8" s="6">
        <v>85360</v>
      </c>
      <c r="X8" s="6">
        <v>118000</v>
      </c>
      <c r="Y8" s="6">
        <v>11617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2"/>
    </row>
    <row r="9" spans="1:47" ht="15">
      <c r="A9" t="s">
        <v>5</v>
      </c>
      <c r="B9" s="6">
        <v>0</v>
      </c>
      <c r="C9" s="6">
        <v>0</v>
      </c>
      <c r="D9" s="6">
        <v>0</v>
      </c>
      <c r="E9" s="6">
        <v>0</v>
      </c>
      <c r="F9" s="6">
        <v>34540</v>
      </c>
      <c r="G9" s="6">
        <v>77640</v>
      </c>
      <c r="H9" s="6">
        <v>13500</v>
      </c>
      <c r="I9" s="6">
        <v>2542</v>
      </c>
      <c r="J9" s="6">
        <v>22230</v>
      </c>
      <c r="K9" s="6">
        <v>500</v>
      </c>
      <c r="L9" s="6">
        <v>29762</v>
      </c>
      <c r="M9" s="6">
        <v>61942</v>
      </c>
      <c r="N9" s="6">
        <v>0</v>
      </c>
      <c r="O9" s="6">
        <v>0</v>
      </c>
      <c r="P9" s="6">
        <v>34165</v>
      </c>
      <c r="Q9" s="6">
        <v>0</v>
      </c>
      <c r="R9" s="6">
        <v>101017.4</v>
      </c>
      <c r="S9" s="6">
        <v>88900</v>
      </c>
      <c r="T9" s="6">
        <v>102745</v>
      </c>
      <c r="U9" s="6">
        <v>110000</v>
      </c>
      <c r="V9" s="6">
        <v>24300</v>
      </c>
      <c r="W9" s="6">
        <v>123100</v>
      </c>
      <c r="X9" s="6">
        <v>0</v>
      </c>
      <c r="Y9" s="6">
        <v>0</v>
      </c>
      <c r="Z9" s="6">
        <v>38000</v>
      </c>
      <c r="AA9" s="6">
        <v>87510</v>
      </c>
      <c r="AB9" s="6">
        <v>0</v>
      </c>
      <c r="AC9" s="6">
        <v>23810</v>
      </c>
      <c r="AD9" s="6">
        <v>19000</v>
      </c>
      <c r="AE9" s="6">
        <v>80000</v>
      </c>
      <c r="AF9" s="6">
        <v>23000</v>
      </c>
      <c r="AG9" s="6">
        <v>263150</v>
      </c>
      <c r="AH9" s="6">
        <v>0</v>
      </c>
      <c r="AI9" s="6">
        <v>40000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2"/>
    </row>
    <row r="10" spans="1:47" ht="15">
      <c r="B10" s="8">
        <f t="shared" ref="B10:AS10" si="0">SUM(B5:B9)</f>
        <v>60600</v>
      </c>
      <c r="C10" s="8">
        <f t="shared" si="0"/>
        <v>34800</v>
      </c>
      <c r="D10" s="8">
        <f t="shared" si="0"/>
        <v>75050</v>
      </c>
      <c r="E10" s="8">
        <f t="shared" si="0"/>
        <v>81847</v>
      </c>
      <c r="F10" s="8">
        <f t="shared" si="0"/>
        <v>66870</v>
      </c>
      <c r="G10" s="8">
        <f t="shared" si="0"/>
        <v>99890</v>
      </c>
      <c r="H10" s="8">
        <f t="shared" si="0"/>
        <v>100745</v>
      </c>
      <c r="I10" s="8">
        <f t="shared" si="0"/>
        <v>296046</v>
      </c>
      <c r="J10" s="8">
        <f t="shared" si="0"/>
        <v>235497</v>
      </c>
      <c r="K10" s="8">
        <f t="shared" si="0"/>
        <v>61184</v>
      </c>
      <c r="L10" s="8">
        <f t="shared" si="0"/>
        <v>105617</v>
      </c>
      <c r="M10" s="8">
        <f t="shared" si="0"/>
        <v>72166</v>
      </c>
      <c r="N10" s="8">
        <f t="shared" si="0"/>
        <v>454217</v>
      </c>
      <c r="O10" s="8">
        <f t="shared" si="0"/>
        <v>232557</v>
      </c>
      <c r="P10" s="8">
        <f t="shared" si="0"/>
        <v>395787</v>
      </c>
      <c r="Q10" s="8">
        <f t="shared" si="0"/>
        <v>293475</v>
      </c>
      <c r="R10" s="8">
        <f t="shared" si="0"/>
        <v>612937.4</v>
      </c>
      <c r="S10" s="8">
        <f t="shared" si="0"/>
        <v>88900</v>
      </c>
      <c r="T10" s="8">
        <f t="shared" si="0"/>
        <v>740245</v>
      </c>
      <c r="U10" s="8">
        <f t="shared" si="0"/>
        <v>140000</v>
      </c>
      <c r="V10" s="8">
        <f t="shared" si="0"/>
        <v>173300</v>
      </c>
      <c r="W10" s="8">
        <f t="shared" si="0"/>
        <v>471113</v>
      </c>
      <c r="X10" s="8">
        <f t="shared" si="0"/>
        <v>599829</v>
      </c>
      <c r="Y10" s="8">
        <f t="shared" si="0"/>
        <v>40617</v>
      </c>
      <c r="Z10" s="8">
        <f t="shared" si="0"/>
        <v>135062.14000000001</v>
      </c>
      <c r="AA10" s="8">
        <f t="shared" si="0"/>
        <v>285460</v>
      </c>
      <c r="AB10" s="8">
        <f t="shared" si="0"/>
        <v>110225</v>
      </c>
      <c r="AC10" s="8">
        <f t="shared" si="0"/>
        <v>38810</v>
      </c>
      <c r="AD10" s="8">
        <f t="shared" si="0"/>
        <v>109115</v>
      </c>
      <c r="AE10" s="8">
        <f t="shared" si="0"/>
        <v>231450</v>
      </c>
      <c r="AF10" s="8">
        <f t="shared" si="0"/>
        <v>44635</v>
      </c>
      <c r="AG10" s="8">
        <f t="shared" si="0"/>
        <v>348485</v>
      </c>
      <c r="AH10" s="8">
        <f t="shared" si="0"/>
        <v>223387</v>
      </c>
      <c r="AI10" s="8">
        <f t="shared" si="0"/>
        <v>92404</v>
      </c>
      <c r="AJ10" s="8">
        <f t="shared" si="0"/>
        <v>273000</v>
      </c>
      <c r="AK10" s="8">
        <f t="shared" si="0"/>
        <v>244668</v>
      </c>
      <c r="AL10" s="8">
        <f t="shared" si="0"/>
        <v>77202</v>
      </c>
      <c r="AM10" s="8">
        <f t="shared" si="0"/>
        <v>350889</v>
      </c>
      <c r="AN10" s="8">
        <f t="shared" si="0"/>
        <v>67204</v>
      </c>
      <c r="AO10" s="8">
        <f t="shared" si="0"/>
        <v>337665</v>
      </c>
      <c r="AP10" s="8">
        <f t="shared" si="0"/>
        <v>356460</v>
      </c>
      <c r="AQ10" s="8">
        <f t="shared" si="0"/>
        <v>13476</v>
      </c>
      <c r="AR10" s="8">
        <f t="shared" si="0"/>
        <v>90738</v>
      </c>
      <c r="AS10" s="8">
        <f t="shared" si="0"/>
        <v>183618</v>
      </c>
      <c r="AT10" s="8">
        <f>SUM(B10:AS10)</f>
        <v>9147242.5399999991</v>
      </c>
      <c r="AU10" t="s">
        <v>6</v>
      </c>
    </row>
    <row r="11" spans="1:47" ht="15">
      <c r="A11" s="3" t="s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7" ht="15">
      <c r="A12" t="s">
        <v>1</v>
      </c>
      <c r="B12" s="6">
        <f t="shared" ref="B12:AS12" si="1">B5/B$3</f>
        <v>0</v>
      </c>
      <c r="C12" s="6">
        <f t="shared" si="1"/>
        <v>0</v>
      </c>
      <c r="D12" s="6">
        <f t="shared" si="1"/>
        <v>105118.11023622047</v>
      </c>
      <c r="E12" s="6">
        <f t="shared" si="1"/>
        <v>0</v>
      </c>
      <c r="F12" s="6">
        <f t="shared" si="1"/>
        <v>13201.320132013201</v>
      </c>
      <c r="G12" s="6">
        <f t="shared" si="1"/>
        <v>0</v>
      </c>
      <c r="H12" s="6">
        <f t="shared" si="1"/>
        <v>0</v>
      </c>
      <c r="I12" s="6">
        <f t="shared" si="1"/>
        <v>0</v>
      </c>
      <c r="J12" s="6">
        <f t="shared" si="1"/>
        <v>0</v>
      </c>
      <c r="K12" s="6">
        <f t="shared" si="1"/>
        <v>0</v>
      </c>
      <c r="L12" s="6">
        <f t="shared" si="1"/>
        <v>23021.413276231262</v>
      </c>
      <c r="M12" s="6">
        <f t="shared" si="1"/>
        <v>0</v>
      </c>
      <c r="N12" s="6">
        <f t="shared" si="1"/>
        <v>0</v>
      </c>
      <c r="O12" s="6">
        <f t="shared" si="1"/>
        <v>0</v>
      </c>
      <c r="P12" s="6">
        <f t="shared" si="1"/>
        <v>106060.60606060605</v>
      </c>
      <c r="Q12" s="6">
        <f t="shared" si="1"/>
        <v>157491.28919860628</v>
      </c>
      <c r="R12" s="6">
        <f t="shared" si="1"/>
        <v>15358.361774744028</v>
      </c>
      <c r="S12" s="6">
        <f t="shared" si="1"/>
        <v>0</v>
      </c>
      <c r="T12" s="6">
        <f t="shared" si="1"/>
        <v>0</v>
      </c>
      <c r="U12" s="6">
        <f t="shared" si="1"/>
        <v>0</v>
      </c>
      <c r="V12" s="6">
        <f t="shared" si="1"/>
        <v>0</v>
      </c>
      <c r="W12" s="6">
        <f t="shared" si="1"/>
        <v>166184.9710982659</v>
      </c>
      <c r="X12" s="6">
        <f t="shared" si="1"/>
        <v>18361.581920903955</v>
      </c>
      <c r="Y12" s="6">
        <f t="shared" si="1"/>
        <v>36602.209944751383</v>
      </c>
      <c r="Z12" s="6">
        <f t="shared" si="1"/>
        <v>27297.297297297297</v>
      </c>
      <c r="AA12" s="6">
        <f t="shared" si="1"/>
        <v>155172.41379310345</v>
      </c>
      <c r="AB12" s="6">
        <f t="shared" si="1"/>
        <v>143522.13541666666</v>
      </c>
      <c r="AC12" s="6">
        <f t="shared" si="1"/>
        <v>0</v>
      </c>
      <c r="AD12" s="6">
        <f t="shared" si="1"/>
        <v>78955.527318932654</v>
      </c>
      <c r="AE12" s="6">
        <f t="shared" si="1"/>
        <v>0</v>
      </c>
      <c r="AF12" s="6">
        <f t="shared" si="1"/>
        <v>0</v>
      </c>
      <c r="AG12" s="6">
        <f t="shared" si="1"/>
        <v>46269.461077844317</v>
      </c>
      <c r="AH12" s="6">
        <f t="shared" si="1"/>
        <v>27449.530516431925</v>
      </c>
      <c r="AI12" s="6">
        <f t="shared" si="1"/>
        <v>0</v>
      </c>
      <c r="AJ12" s="6">
        <f t="shared" si="1"/>
        <v>26726.057906458798</v>
      </c>
      <c r="AK12" s="6">
        <f t="shared" si="1"/>
        <v>0</v>
      </c>
      <c r="AL12" s="6">
        <f t="shared" si="1"/>
        <v>0</v>
      </c>
      <c r="AM12" s="6">
        <f t="shared" si="1"/>
        <v>152980.47276464544</v>
      </c>
      <c r="AN12" s="6">
        <f t="shared" si="1"/>
        <v>45136.501516683522</v>
      </c>
      <c r="AO12" s="6">
        <f t="shared" si="1"/>
        <v>139130.91641490432</v>
      </c>
      <c r="AP12" s="6">
        <f t="shared" si="1"/>
        <v>210187.93273986154</v>
      </c>
      <c r="AQ12" s="6">
        <f t="shared" si="1"/>
        <v>0</v>
      </c>
      <c r="AR12" s="6">
        <f t="shared" si="1"/>
        <v>7156.4885496183206</v>
      </c>
      <c r="AS12" s="6">
        <f t="shared" si="1"/>
        <v>0</v>
      </c>
      <c r="AT12" s="8"/>
    </row>
    <row r="13" spans="1:47" ht="15">
      <c r="A13" t="s">
        <v>2</v>
      </c>
      <c r="B13" s="6">
        <f t="shared" ref="B13:AS13" si="2">B6/B$3</f>
        <v>260085.83690987123</v>
      </c>
      <c r="C13" s="6">
        <f t="shared" si="2"/>
        <v>142622.95081967214</v>
      </c>
      <c r="D13" s="6">
        <f t="shared" si="2"/>
        <v>190354.33070866141</v>
      </c>
      <c r="E13" s="6">
        <f t="shared" si="2"/>
        <v>92673.992673992674</v>
      </c>
      <c r="F13" s="6">
        <f t="shared" si="2"/>
        <v>93498.349834983499</v>
      </c>
      <c r="G13" s="6">
        <f t="shared" si="2"/>
        <v>7009.3457943925232</v>
      </c>
      <c r="H13" s="6">
        <f t="shared" si="2"/>
        <v>33823.529411764706</v>
      </c>
      <c r="I13" s="6">
        <f t="shared" si="2"/>
        <v>240538.67403314917</v>
      </c>
      <c r="J13" s="6">
        <f t="shared" si="2"/>
        <v>17994.858611825191</v>
      </c>
      <c r="K13" s="6">
        <f t="shared" si="2"/>
        <v>16301.886792452831</v>
      </c>
      <c r="L13" s="6">
        <f t="shared" si="2"/>
        <v>64528.9079229122</v>
      </c>
      <c r="M13" s="6">
        <f t="shared" si="2"/>
        <v>20448</v>
      </c>
      <c r="N13" s="6">
        <f t="shared" si="2"/>
        <v>0</v>
      </c>
      <c r="O13" s="6">
        <f t="shared" si="2"/>
        <v>77029.52029520295</v>
      </c>
      <c r="P13" s="6">
        <f t="shared" si="2"/>
        <v>146167.55793226379</v>
      </c>
      <c r="Q13" s="6">
        <f t="shared" si="2"/>
        <v>345078.39721254358</v>
      </c>
      <c r="R13" s="6">
        <f t="shared" si="2"/>
        <v>25597.269624573379</v>
      </c>
      <c r="S13" s="6">
        <f t="shared" si="2"/>
        <v>0</v>
      </c>
      <c r="T13" s="6">
        <f t="shared" si="2"/>
        <v>0</v>
      </c>
      <c r="U13" s="6">
        <f t="shared" si="2"/>
        <v>46082.949308755757</v>
      </c>
      <c r="V13" s="6">
        <f t="shared" si="2"/>
        <v>15236.686390532543</v>
      </c>
      <c r="W13" s="6">
        <f t="shared" si="2"/>
        <v>213371.38728323701</v>
      </c>
      <c r="X13" s="6">
        <f t="shared" si="2"/>
        <v>662187.85310734471</v>
      </c>
      <c r="Y13" s="6">
        <f t="shared" si="2"/>
        <v>0</v>
      </c>
      <c r="Z13" s="6">
        <f t="shared" si="2"/>
        <v>95759.648648648654</v>
      </c>
      <c r="AA13" s="6">
        <f t="shared" si="2"/>
        <v>60941.644562334215</v>
      </c>
      <c r="AB13" s="6">
        <f t="shared" si="2"/>
        <v>0</v>
      </c>
      <c r="AC13" s="6">
        <f t="shared" si="2"/>
        <v>19305.019305019305</v>
      </c>
      <c r="AD13" s="6">
        <f t="shared" si="2"/>
        <v>35548.91994917408</v>
      </c>
      <c r="AE13" s="6">
        <f t="shared" si="2"/>
        <v>188840.39900249377</v>
      </c>
      <c r="AF13" s="6">
        <f t="shared" si="2"/>
        <v>14171.741778319123</v>
      </c>
      <c r="AG13" s="6">
        <f t="shared" si="2"/>
        <v>55928.143712574856</v>
      </c>
      <c r="AH13" s="6">
        <f t="shared" si="2"/>
        <v>234741.78403755868</v>
      </c>
      <c r="AI13" s="6">
        <f t="shared" si="2"/>
        <v>60165.327210103329</v>
      </c>
      <c r="AJ13" s="6">
        <f t="shared" si="2"/>
        <v>277282.85077951004</v>
      </c>
      <c r="AK13" s="6">
        <f t="shared" si="2"/>
        <v>0</v>
      </c>
      <c r="AL13" s="6">
        <f t="shared" si="2"/>
        <v>70019.895287958119</v>
      </c>
      <c r="AM13" s="6">
        <f t="shared" si="2"/>
        <v>77081.192189105859</v>
      </c>
      <c r="AN13" s="6">
        <f t="shared" si="2"/>
        <v>0</v>
      </c>
      <c r="AO13" s="6">
        <f t="shared" si="2"/>
        <v>31748.237663645519</v>
      </c>
      <c r="AP13" s="6">
        <f t="shared" si="2"/>
        <v>142393.66963402572</v>
      </c>
      <c r="AQ13" s="6">
        <f t="shared" si="2"/>
        <v>13083.495145631068</v>
      </c>
      <c r="AR13" s="6">
        <f t="shared" si="2"/>
        <v>0</v>
      </c>
      <c r="AS13" s="6">
        <f t="shared" si="2"/>
        <v>154502.36071765819</v>
      </c>
      <c r="AT13" s="8"/>
    </row>
    <row r="14" spans="1:47" ht="15">
      <c r="A14" t="s">
        <v>3</v>
      </c>
      <c r="B14" s="6">
        <f t="shared" ref="B14:AS14" si="3">B7/B$3</f>
        <v>0</v>
      </c>
      <c r="C14" s="6">
        <f t="shared" si="3"/>
        <v>0</v>
      </c>
      <c r="D14" s="6">
        <f t="shared" si="3"/>
        <v>0</v>
      </c>
      <c r="E14" s="6">
        <f t="shared" si="3"/>
        <v>207131.8681318681</v>
      </c>
      <c r="F14" s="6">
        <f t="shared" si="3"/>
        <v>0</v>
      </c>
      <c r="G14" s="6">
        <f t="shared" si="3"/>
        <v>62305.295950155763</v>
      </c>
      <c r="H14" s="6">
        <f t="shared" si="3"/>
        <v>222779.41176470587</v>
      </c>
      <c r="I14" s="6">
        <f t="shared" si="3"/>
        <v>550908.8397790055</v>
      </c>
      <c r="J14" s="6">
        <f t="shared" si="3"/>
        <v>530249.35732647812</v>
      </c>
      <c r="K14" s="6">
        <f t="shared" si="3"/>
        <v>81471.698113207545</v>
      </c>
      <c r="L14" s="6">
        <f t="shared" si="3"/>
        <v>74880.085653104921</v>
      </c>
      <c r="M14" s="6">
        <f t="shared" si="3"/>
        <v>0</v>
      </c>
      <c r="N14" s="6">
        <f t="shared" si="3"/>
        <v>363231.35755258123</v>
      </c>
      <c r="O14" s="6">
        <f t="shared" si="3"/>
        <v>258302.58302583024</v>
      </c>
      <c r="P14" s="6">
        <f t="shared" si="3"/>
        <v>248663.10160427805</v>
      </c>
      <c r="Q14" s="6">
        <f t="shared" si="3"/>
        <v>0</v>
      </c>
      <c r="R14" s="6">
        <f t="shared" si="3"/>
        <v>0</v>
      </c>
      <c r="S14" s="6">
        <f t="shared" si="3"/>
        <v>0</v>
      </c>
      <c r="T14" s="6">
        <f t="shared" si="3"/>
        <v>0</v>
      </c>
      <c r="U14" s="6">
        <f t="shared" si="3"/>
        <v>0</v>
      </c>
      <c r="V14" s="6">
        <f t="shared" si="3"/>
        <v>69526.627218934911</v>
      </c>
      <c r="W14" s="6">
        <f t="shared" si="3"/>
        <v>0</v>
      </c>
      <c r="X14" s="6">
        <f t="shared" si="3"/>
        <v>0</v>
      </c>
      <c r="Y14" s="6">
        <f t="shared" si="3"/>
        <v>3453.0386740331492</v>
      </c>
      <c r="Z14" s="6">
        <f t="shared" si="3"/>
        <v>8108.1081081081084</v>
      </c>
      <c r="AA14" s="6">
        <f t="shared" si="3"/>
        <v>46419.098143236071</v>
      </c>
      <c r="AB14" s="6">
        <f t="shared" si="3"/>
        <v>0</v>
      </c>
      <c r="AC14" s="6">
        <f t="shared" si="3"/>
        <v>0</v>
      </c>
      <c r="AD14" s="6">
        <f t="shared" si="3"/>
        <v>0</v>
      </c>
      <c r="AE14" s="6">
        <f t="shared" si="3"/>
        <v>0</v>
      </c>
      <c r="AF14" s="6">
        <f t="shared" si="3"/>
        <v>12180.267965895251</v>
      </c>
      <c r="AG14" s="6">
        <f t="shared" si="3"/>
        <v>0</v>
      </c>
      <c r="AH14" s="6">
        <f t="shared" si="3"/>
        <v>0</v>
      </c>
      <c r="AI14" s="6">
        <f t="shared" si="3"/>
        <v>0</v>
      </c>
      <c r="AJ14" s="6">
        <f t="shared" si="3"/>
        <v>0</v>
      </c>
      <c r="AK14" s="6">
        <f t="shared" si="3"/>
        <v>263935.27508090611</v>
      </c>
      <c r="AL14" s="6">
        <f t="shared" si="3"/>
        <v>10819.895287958116</v>
      </c>
      <c r="AM14" s="6">
        <f t="shared" si="3"/>
        <v>130564.23432682425</v>
      </c>
      <c r="AN14" s="6">
        <f t="shared" si="3"/>
        <v>22814.964610717896</v>
      </c>
      <c r="AO14" s="6">
        <f t="shared" si="3"/>
        <v>169166.16314199395</v>
      </c>
      <c r="AP14" s="6">
        <f t="shared" si="3"/>
        <v>0</v>
      </c>
      <c r="AQ14" s="6">
        <f t="shared" si="3"/>
        <v>0</v>
      </c>
      <c r="AR14" s="6">
        <f t="shared" si="3"/>
        <v>79425.572519083973</v>
      </c>
      <c r="AS14" s="6">
        <f t="shared" si="3"/>
        <v>18885.741265344666</v>
      </c>
      <c r="AT14" s="8"/>
    </row>
    <row r="15" spans="1:47" ht="15">
      <c r="A15" t="s">
        <v>4</v>
      </c>
      <c r="B15" s="6">
        <f t="shared" ref="B15:AS15" si="4">B8/B$3</f>
        <v>0</v>
      </c>
      <c r="C15" s="6">
        <f t="shared" si="4"/>
        <v>0</v>
      </c>
      <c r="D15" s="6">
        <f t="shared" si="4"/>
        <v>0</v>
      </c>
      <c r="E15" s="6">
        <f t="shared" si="4"/>
        <v>0</v>
      </c>
      <c r="F15" s="6">
        <f t="shared" si="4"/>
        <v>0</v>
      </c>
      <c r="G15" s="6">
        <f t="shared" si="4"/>
        <v>0</v>
      </c>
      <c r="H15" s="6">
        <f t="shared" si="4"/>
        <v>0</v>
      </c>
      <c r="I15" s="6">
        <f t="shared" si="4"/>
        <v>19337.016574585636</v>
      </c>
      <c r="J15" s="6">
        <f t="shared" si="4"/>
        <v>0</v>
      </c>
      <c r="K15" s="6">
        <f t="shared" si="4"/>
        <v>45349.056603773584</v>
      </c>
      <c r="L15" s="6">
        <f t="shared" si="4"/>
        <v>0</v>
      </c>
      <c r="M15" s="6">
        <f t="shared" si="4"/>
        <v>0</v>
      </c>
      <c r="N15" s="6">
        <f t="shared" si="4"/>
        <v>505252.39005736134</v>
      </c>
      <c r="O15" s="6">
        <f t="shared" si="4"/>
        <v>93739.852398523974</v>
      </c>
      <c r="P15" s="6">
        <f t="shared" si="4"/>
        <v>143711.22994652405</v>
      </c>
      <c r="Q15" s="6">
        <f t="shared" si="4"/>
        <v>8710.801393728223</v>
      </c>
      <c r="R15" s="6">
        <f t="shared" si="4"/>
        <v>832627.98634812294</v>
      </c>
      <c r="S15" s="6">
        <f t="shared" si="4"/>
        <v>0</v>
      </c>
      <c r="T15" s="6">
        <f t="shared" si="4"/>
        <v>1013513.5135135135</v>
      </c>
      <c r="U15" s="6">
        <f t="shared" si="4"/>
        <v>0</v>
      </c>
      <c r="V15" s="6">
        <f t="shared" si="4"/>
        <v>135650.88757396449</v>
      </c>
      <c r="W15" s="6">
        <f t="shared" si="4"/>
        <v>123352.60115606937</v>
      </c>
      <c r="X15" s="6">
        <f t="shared" si="4"/>
        <v>166666.66666666669</v>
      </c>
      <c r="Y15" s="6">
        <f t="shared" si="4"/>
        <v>16045.580110497238</v>
      </c>
      <c r="Z15" s="6">
        <f t="shared" si="4"/>
        <v>0</v>
      </c>
      <c r="AA15" s="6">
        <f t="shared" si="4"/>
        <v>0</v>
      </c>
      <c r="AB15" s="6">
        <f t="shared" si="4"/>
        <v>0</v>
      </c>
      <c r="AC15" s="6">
        <f t="shared" si="4"/>
        <v>0</v>
      </c>
      <c r="AD15" s="6">
        <f t="shared" si="4"/>
        <v>0</v>
      </c>
      <c r="AE15" s="6">
        <f t="shared" si="4"/>
        <v>0</v>
      </c>
      <c r="AF15" s="6">
        <f t="shared" si="4"/>
        <v>0</v>
      </c>
      <c r="AG15" s="6">
        <f t="shared" si="4"/>
        <v>0</v>
      </c>
      <c r="AH15" s="6">
        <f t="shared" si="4"/>
        <v>0</v>
      </c>
      <c r="AI15" s="6">
        <f t="shared" si="4"/>
        <v>0</v>
      </c>
      <c r="AJ15" s="6">
        <f t="shared" si="4"/>
        <v>0</v>
      </c>
      <c r="AK15" s="6">
        <f t="shared" si="4"/>
        <v>0</v>
      </c>
      <c r="AL15" s="6">
        <f t="shared" si="4"/>
        <v>0</v>
      </c>
      <c r="AM15" s="6">
        <f t="shared" si="4"/>
        <v>0</v>
      </c>
      <c r="AN15" s="6">
        <f t="shared" si="4"/>
        <v>0</v>
      </c>
      <c r="AO15" s="6">
        <f t="shared" si="4"/>
        <v>0</v>
      </c>
      <c r="AP15" s="6">
        <f t="shared" si="4"/>
        <v>0</v>
      </c>
      <c r="AQ15" s="6">
        <f t="shared" si="4"/>
        <v>0</v>
      </c>
      <c r="AR15" s="6">
        <f t="shared" si="4"/>
        <v>0</v>
      </c>
      <c r="AS15" s="6">
        <f t="shared" si="4"/>
        <v>0</v>
      </c>
      <c r="AT15" s="8"/>
    </row>
    <row r="16" spans="1:47" ht="15">
      <c r="A16" t="s">
        <v>5</v>
      </c>
      <c r="B16" s="6">
        <f t="shared" ref="B16:AS16" si="5">B9/B$3</f>
        <v>0</v>
      </c>
      <c r="C16" s="6">
        <f t="shared" si="5"/>
        <v>0</v>
      </c>
      <c r="D16" s="6">
        <f t="shared" si="5"/>
        <v>0</v>
      </c>
      <c r="E16" s="6">
        <f t="shared" si="5"/>
        <v>0</v>
      </c>
      <c r="F16" s="6">
        <f t="shared" si="5"/>
        <v>113993.399339934</v>
      </c>
      <c r="G16" s="6">
        <f t="shared" si="5"/>
        <v>241869.15887850468</v>
      </c>
      <c r="H16" s="6">
        <f t="shared" si="5"/>
        <v>39705.882352941175</v>
      </c>
      <c r="I16" s="6">
        <f t="shared" si="5"/>
        <v>7022.0994475138123</v>
      </c>
      <c r="J16" s="6">
        <f t="shared" si="5"/>
        <v>57146.529562982003</v>
      </c>
      <c r="K16" s="6">
        <f t="shared" si="5"/>
        <v>1179.2452830188679</v>
      </c>
      <c r="L16" s="6">
        <f t="shared" si="5"/>
        <v>63730.192719486076</v>
      </c>
      <c r="M16" s="6">
        <f t="shared" si="5"/>
        <v>123884</v>
      </c>
      <c r="N16" s="6">
        <f t="shared" si="5"/>
        <v>0</v>
      </c>
      <c r="O16" s="6">
        <f t="shared" si="5"/>
        <v>0</v>
      </c>
      <c r="P16" s="6">
        <f t="shared" si="5"/>
        <v>60900.178253119426</v>
      </c>
      <c r="Q16" s="6">
        <f t="shared" si="5"/>
        <v>0</v>
      </c>
      <c r="R16" s="6">
        <f t="shared" si="5"/>
        <v>172384.64163822526</v>
      </c>
      <c r="S16" s="6">
        <f t="shared" si="5"/>
        <v>147185.43046357617</v>
      </c>
      <c r="T16" s="6">
        <f t="shared" si="5"/>
        <v>163346.58187599364</v>
      </c>
      <c r="U16" s="6">
        <f t="shared" si="5"/>
        <v>168970.81413210445</v>
      </c>
      <c r="V16" s="6">
        <f t="shared" si="5"/>
        <v>35946.745562130178</v>
      </c>
      <c r="W16" s="6">
        <f t="shared" si="5"/>
        <v>177890.17341040465</v>
      </c>
      <c r="X16" s="6">
        <f t="shared" si="5"/>
        <v>0</v>
      </c>
      <c r="Y16" s="6">
        <f t="shared" si="5"/>
        <v>0</v>
      </c>
      <c r="Z16" s="6">
        <f t="shared" si="5"/>
        <v>51351.351351351354</v>
      </c>
      <c r="AA16" s="6">
        <f t="shared" si="5"/>
        <v>116061.00795755968</v>
      </c>
      <c r="AB16" s="6">
        <f t="shared" si="5"/>
        <v>0</v>
      </c>
      <c r="AC16" s="6">
        <f t="shared" si="5"/>
        <v>30643.500643500643</v>
      </c>
      <c r="AD16" s="6">
        <f t="shared" si="5"/>
        <v>24142.312579415502</v>
      </c>
      <c r="AE16" s="6">
        <f t="shared" si="5"/>
        <v>99750.623441396499</v>
      </c>
      <c r="AF16" s="6">
        <f t="shared" si="5"/>
        <v>28014.616321559075</v>
      </c>
      <c r="AG16" s="6">
        <f t="shared" si="5"/>
        <v>315149.70059880242</v>
      </c>
      <c r="AH16" s="6">
        <f t="shared" si="5"/>
        <v>0</v>
      </c>
      <c r="AI16" s="6">
        <f t="shared" si="5"/>
        <v>45924.22502870264</v>
      </c>
      <c r="AJ16" s="6">
        <f t="shared" si="5"/>
        <v>0</v>
      </c>
      <c r="AK16" s="6">
        <f t="shared" si="5"/>
        <v>0</v>
      </c>
      <c r="AL16" s="6">
        <f t="shared" si="5"/>
        <v>0</v>
      </c>
      <c r="AM16" s="6">
        <f t="shared" si="5"/>
        <v>0</v>
      </c>
      <c r="AN16" s="6">
        <f t="shared" si="5"/>
        <v>0</v>
      </c>
      <c r="AO16" s="6">
        <f t="shared" si="5"/>
        <v>0</v>
      </c>
      <c r="AP16" s="6">
        <f t="shared" si="5"/>
        <v>0</v>
      </c>
      <c r="AQ16" s="6">
        <f t="shared" si="5"/>
        <v>0</v>
      </c>
      <c r="AR16" s="6">
        <f t="shared" si="5"/>
        <v>0</v>
      </c>
      <c r="AS16" s="6">
        <f t="shared" si="5"/>
        <v>0</v>
      </c>
      <c r="AT16" s="8"/>
    </row>
    <row r="17" spans="1:47" ht="15">
      <c r="B17" s="8">
        <f t="shared" ref="B17:AS17" si="6">SUM(B12:B16)</f>
        <v>260085.83690987123</v>
      </c>
      <c r="C17" s="8">
        <f t="shared" si="6"/>
        <v>142622.95081967214</v>
      </c>
      <c r="D17" s="8">
        <f t="shared" si="6"/>
        <v>295472.44094488188</v>
      </c>
      <c r="E17" s="8">
        <f t="shared" si="6"/>
        <v>299805.86080586078</v>
      </c>
      <c r="F17" s="8">
        <f t="shared" si="6"/>
        <v>220693.0693069307</v>
      </c>
      <c r="G17" s="8">
        <f t="shared" si="6"/>
        <v>311183.80062305299</v>
      </c>
      <c r="H17" s="8">
        <f t="shared" si="6"/>
        <v>296308.82352941175</v>
      </c>
      <c r="I17" s="8">
        <f t="shared" si="6"/>
        <v>817806.62983425416</v>
      </c>
      <c r="J17" s="8">
        <f t="shared" si="6"/>
        <v>605390.7455012853</v>
      </c>
      <c r="K17" s="8">
        <f t="shared" si="6"/>
        <v>144301.88679245283</v>
      </c>
      <c r="L17" s="8">
        <f t="shared" si="6"/>
        <v>226160.59957173446</v>
      </c>
      <c r="M17" s="8">
        <f t="shared" si="6"/>
        <v>144332</v>
      </c>
      <c r="N17" s="8">
        <f t="shared" si="6"/>
        <v>868483.74760994257</v>
      </c>
      <c r="O17" s="8">
        <f t="shared" si="6"/>
        <v>429071.95571955713</v>
      </c>
      <c r="P17" s="8">
        <f t="shared" si="6"/>
        <v>705502.67379679135</v>
      </c>
      <c r="Q17" s="8">
        <f t="shared" si="6"/>
        <v>511280.4878048781</v>
      </c>
      <c r="R17" s="8">
        <f t="shared" si="6"/>
        <v>1045968.2593856656</v>
      </c>
      <c r="S17" s="8">
        <f t="shared" si="6"/>
        <v>147185.43046357617</v>
      </c>
      <c r="T17" s="8">
        <f t="shared" si="6"/>
        <v>1176860.0953895072</v>
      </c>
      <c r="U17" s="8">
        <f t="shared" si="6"/>
        <v>215053.7634408602</v>
      </c>
      <c r="V17" s="8">
        <f t="shared" si="6"/>
        <v>256360.94674556213</v>
      </c>
      <c r="W17" s="8">
        <f t="shared" si="6"/>
        <v>680799.13294797693</v>
      </c>
      <c r="X17" s="8">
        <f t="shared" si="6"/>
        <v>847216.10169491544</v>
      </c>
      <c r="Y17" s="8">
        <f t="shared" si="6"/>
        <v>56100.828729281769</v>
      </c>
      <c r="Z17" s="8">
        <f t="shared" si="6"/>
        <v>182516.40540540541</v>
      </c>
      <c r="AA17" s="8">
        <f t="shared" si="6"/>
        <v>378594.16445623338</v>
      </c>
      <c r="AB17" s="8">
        <f t="shared" si="6"/>
        <v>143522.13541666666</v>
      </c>
      <c r="AC17" s="8">
        <f t="shared" si="6"/>
        <v>49948.519948519948</v>
      </c>
      <c r="AD17" s="8">
        <f t="shared" si="6"/>
        <v>138646.75984752225</v>
      </c>
      <c r="AE17" s="8">
        <f t="shared" si="6"/>
        <v>288591.02244389028</v>
      </c>
      <c r="AF17" s="8">
        <f t="shared" si="6"/>
        <v>54366.626065773453</v>
      </c>
      <c r="AG17" s="8">
        <f t="shared" si="6"/>
        <v>417347.30538922158</v>
      </c>
      <c r="AH17" s="8">
        <f t="shared" si="6"/>
        <v>262191.31455399061</v>
      </c>
      <c r="AI17" s="8">
        <f t="shared" si="6"/>
        <v>106089.55223880598</v>
      </c>
      <c r="AJ17" s="8">
        <f t="shared" si="6"/>
        <v>304008.90868596884</v>
      </c>
      <c r="AK17" s="8">
        <f t="shared" si="6"/>
        <v>263935.27508090611</v>
      </c>
      <c r="AL17" s="8">
        <f t="shared" si="6"/>
        <v>80839.790575916239</v>
      </c>
      <c r="AM17" s="8">
        <f t="shared" si="6"/>
        <v>360625.89928057557</v>
      </c>
      <c r="AN17" s="8">
        <f t="shared" si="6"/>
        <v>67951.466127401422</v>
      </c>
      <c r="AO17" s="8">
        <f t="shared" si="6"/>
        <v>340045.3172205438</v>
      </c>
      <c r="AP17" s="8">
        <f t="shared" si="6"/>
        <v>352581.60237388726</v>
      </c>
      <c r="AQ17" s="8">
        <f t="shared" si="6"/>
        <v>13083.495145631068</v>
      </c>
      <c r="AR17" s="8">
        <f t="shared" si="6"/>
        <v>86582.0610687023</v>
      </c>
      <c r="AS17" s="8">
        <f t="shared" si="6"/>
        <v>173388.10198300285</v>
      </c>
      <c r="AT17" s="8">
        <f>SUM(B17:AS17)</f>
        <v>14768903.79167649</v>
      </c>
      <c r="AU17" t="s">
        <v>8</v>
      </c>
    </row>
    <row r="18" spans="1:47" ht="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7" ht="15">
      <c r="A19" s="3" t="s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7" ht="15">
      <c r="A20" t="s">
        <v>1</v>
      </c>
      <c r="B20" s="8">
        <f>AVERAGE(B12)</f>
        <v>0</v>
      </c>
      <c r="C20" s="8">
        <f>AVERAGE(B12:C12)</f>
        <v>0</v>
      </c>
      <c r="D20" s="8">
        <f>AVERAGE(B12:D12)</f>
        <v>35039.370078740154</v>
      </c>
      <c r="E20" s="8">
        <f t="shared" ref="E20:N24" si="7">AVERAGE(B12:E12)</f>
        <v>26279.527559055117</v>
      </c>
      <c r="F20" s="8">
        <f t="shared" si="7"/>
        <v>29579.857592058419</v>
      </c>
      <c r="G20" s="8">
        <f t="shared" si="7"/>
        <v>29579.857592058419</v>
      </c>
      <c r="H20" s="8">
        <f t="shared" si="7"/>
        <v>3300.3300330033003</v>
      </c>
      <c r="I20" s="8">
        <f t="shared" si="7"/>
        <v>3300.3300330033003</v>
      </c>
      <c r="J20" s="8">
        <f t="shared" si="7"/>
        <v>0</v>
      </c>
      <c r="K20" s="8">
        <f t="shared" si="7"/>
        <v>0</v>
      </c>
      <c r="L20" s="8">
        <f t="shared" si="7"/>
        <v>5755.3533190578155</v>
      </c>
      <c r="M20" s="8">
        <f t="shared" si="7"/>
        <v>5755.3533190578155</v>
      </c>
      <c r="N20" s="8">
        <f t="shared" si="7"/>
        <v>5755.3533190578155</v>
      </c>
      <c r="O20" s="8">
        <f t="shared" ref="O20:X24" si="8">AVERAGE(L12:O12)</f>
        <v>5755.3533190578155</v>
      </c>
      <c r="P20" s="8">
        <f t="shared" si="8"/>
        <v>26515.151515151512</v>
      </c>
      <c r="Q20" s="8">
        <f t="shared" si="8"/>
        <v>65887.973814803088</v>
      </c>
      <c r="R20" s="8">
        <f t="shared" si="8"/>
        <v>69727.564258489088</v>
      </c>
      <c r="S20" s="8">
        <f t="shared" si="8"/>
        <v>69727.564258489088</v>
      </c>
      <c r="T20" s="8">
        <f t="shared" si="8"/>
        <v>43212.412743337576</v>
      </c>
      <c r="U20" s="8">
        <f t="shared" si="8"/>
        <v>3839.5904436860069</v>
      </c>
      <c r="V20" s="8">
        <f t="shared" si="8"/>
        <v>0</v>
      </c>
      <c r="W20" s="8">
        <f t="shared" si="8"/>
        <v>41546.242774566475</v>
      </c>
      <c r="X20" s="8">
        <f t="shared" si="8"/>
        <v>46136.638254792466</v>
      </c>
      <c r="Y20" s="8">
        <f t="shared" ref="Y20:AH24" si="9">AVERAGE(V12:Y12)</f>
        <v>55287.19074098031</v>
      </c>
      <c r="Z20" s="8">
        <f t="shared" si="9"/>
        <v>62111.515065304637</v>
      </c>
      <c r="AA20" s="8">
        <f t="shared" si="9"/>
        <v>59358.375739014024</v>
      </c>
      <c r="AB20" s="8">
        <f t="shared" si="9"/>
        <v>90648.514112954697</v>
      </c>
      <c r="AC20" s="8">
        <f t="shared" si="9"/>
        <v>81497.961626766861</v>
      </c>
      <c r="AD20" s="8">
        <f t="shared" si="9"/>
        <v>94412.519132175687</v>
      </c>
      <c r="AE20" s="8">
        <f t="shared" si="9"/>
        <v>55619.415683899831</v>
      </c>
      <c r="AF20" s="8">
        <f t="shared" si="9"/>
        <v>19738.881829733164</v>
      </c>
      <c r="AG20" s="8">
        <f t="shared" si="9"/>
        <v>31306.247099194243</v>
      </c>
      <c r="AH20" s="8">
        <f t="shared" si="9"/>
        <v>18429.747898569061</v>
      </c>
      <c r="AI20" s="8">
        <f t="shared" ref="AI20:AR24" si="10">AVERAGE(AF12:AI12)</f>
        <v>18429.747898569061</v>
      </c>
      <c r="AJ20" s="8">
        <f t="shared" si="10"/>
        <v>25111.26237518376</v>
      </c>
      <c r="AK20" s="8">
        <f t="shared" si="10"/>
        <v>13543.897105722681</v>
      </c>
      <c r="AL20" s="8">
        <f t="shared" si="10"/>
        <v>6681.5144766146996</v>
      </c>
      <c r="AM20" s="8">
        <f t="shared" si="10"/>
        <v>44926.632667776059</v>
      </c>
      <c r="AN20" s="8">
        <f t="shared" si="10"/>
        <v>49529.243570332241</v>
      </c>
      <c r="AO20" s="8">
        <f t="shared" si="10"/>
        <v>84311.972674058314</v>
      </c>
      <c r="AP20" s="8">
        <f t="shared" si="10"/>
        <v>136858.9558590237</v>
      </c>
      <c r="AQ20" s="8">
        <f t="shared" si="10"/>
        <v>98613.837667862346</v>
      </c>
      <c r="AR20" s="8">
        <f t="shared" si="10"/>
        <v>89118.834426096044</v>
      </c>
      <c r="AS20" s="8">
        <f t="shared" ref="AS20:AS24" si="11">AVERAGE(AP12:AS12)</f>
        <v>54336.105322369964</v>
      </c>
      <c r="AT20" s="8"/>
    </row>
    <row r="21" spans="1:47" ht="15">
      <c r="A21" t="s">
        <v>2</v>
      </c>
      <c r="B21" s="8">
        <f>AVERAGE(B13)</f>
        <v>260085.83690987123</v>
      </c>
      <c r="C21" s="8">
        <f>AVERAGE(B13:C13)</f>
        <v>201354.3938647717</v>
      </c>
      <c r="D21" s="8">
        <f>AVERAGE(B13:D13)</f>
        <v>197687.70614606826</v>
      </c>
      <c r="E21" s="8">
        <f t="shared" si="7"/>
        <v>171434.27777804935</v>
      </c>
      <c r="F21" s="8">
        <f t="shared" si="7"/>
        <v>129787.40600932742</v>
      </c>
      <c r="G21" s="8">
        <f t="shared" si="7"/>
        <v>95884.004753007524</v>
      </c>
      <c r="H21" s="8">
        <f t="shared" si="7"/>
        <v>56751.304428783347</v>
      </c>
      <c r="I21" s="8">
        <f t="shared" si="7"/>
        <v>93717.474768572472</v>
      </c>
      <c r="J21" s="8">
        <f t="shared" si="7"/>
        <v>74841.601962782908</v>
      </c>
      <c r="K21" s="8">
        <f t="shared" si="7"/>
        <v>77164.737212297987</v>
      </c>
      <c r="L21" s="8">
        <f t="shared" si="7"/>
        <v>84841.081840084851</v>
      </c>
      <c r="M21" s="8">
        <f t="shared" si="7"/>
        <v>29818.413331797557</v>
      </c>
      <c r="N21" s="8">
        <f t="shared" si="7"/>
        <v>25319.698678841258</v>
      </c>
      <c r="O21" s="8">
        <f t="shared" si="8"/>
        <v>40501.607054528788</v>
      </c>
      <c r="P21" s="8">
        <f t="shared" si="8"/>
        <v>60911.269556866682</v>
      </c>
      <c r="Q21" s="8">
        <f t="shared" si="8"/>
        <v>142068.86886000258</v>
      </c>
      <c r="R21" s="8">
        <f t="shared" si="8"/>
        <v>148468.18626614593</v>
      </c>
      <c r="S21" s="8">
        <f t="shared" si="8"/>
        <v>129210.80619234518</v>
      </c>
      <c r="T21" s="8">
        <f t="shared" si="8"/>
        <v>92668.916709279234</v>
      </c>
      <c r="U21" s="8">
        <f t="shared" si="8"/>
        <v>17920.054733332283</v>
      </c>
      <c r="V21" s="8">
        <f t="shared" si="8"/>
        <v>15329.908924822075</v>
      </c>
      <c r="W21" s="8">
        <f t="shared" si="8"/>
        <v>68672.755745631322</v>
      </c>
      <c r="X21" s="8">
        <f t="shared" si="8"/>
        <v>234219.7190224675</v>
      </c>
      <c r="Y21" s="8">
        <f t="shared" si="9"/>
        <v>222698.98169527855</v>
      </c>
      <c r="Z21" s="8">
        <f t="shared" si="9"/>
        <v>242829.7222598076</v>
      </c>
      <c r="AA21" s="8">
        <f t="shared" si="9"/>
        <v>204722.28657958188</v>
      </c>
      <c r="AB21" s="8">
        <f t="shared" si="9"/>
        <v>39175.323302745717</v>
      </c>
      <c r="AC21" s="8">
        <f t="shared" si="9"/>
        <v>44001.57812900054</v>
      </c>
      <c r="AD21" s="8">
        <f t="shared" si="9"/>
        <v>28948.895954131898</v>
      </c>
      <c r="AE21" s="8">
        <f t="shared" si="9"/>
        <v>60923.58456417179</v>
      </c>
      <c r="AF21" s="8">
        <f t="shared" si="9"/>
        <v>64466.52000875157</v>
      </c>
      <c r="AG21" s="8">
        <f t="shared" si="9"/>
        <v>73622.301110640459</v>
      </c>
      <c r="AH21" s="8">
        <f t="shared" si="9"/>
        <v>123420.5171327366</v>
      </c>
      <c r="AI21" s="8">
        <f t="shared" si="10"/>
        <v>91251.749184639004</v>
      </c>
      <c r="AJ21" s="8">
        <f t="shared" si="10"/>
        <v>157029.52643493674</v>
      </c>
      <c r="AK21" s="8">
        <f t="shared" si="10"/>
        <v>143047.49050679302</v>
      </c>
      <c r="AL21" s="8">
        <f t="shared" si="10"/>
        <v>101867.01831939287</v>
      </c>
      <c r="AM21" s="8">
        <f t="shared" si="10"/>
        <v>106095.98456414351</v>
      </c>
      <c r="AN21" s="8">
        <f t="shared" si="10"/>
        <v>36775.271869265998</v>
      </c>
      <c r="AO21" s="8">
        <f t="shared" si="10"/>
        <v>44712.331285177381</v>
      </c>
      <c r="AP21" s="8">
        <f t="shared" si="10"/>
        <v>62805.774871694273</v>
      </c>
      <c r="AQ21" s="8">
        <f t="shared" si="10"/>
        <v>46806.350610825582</v>
      </c>
      <c r="AR21" s="8">
        <f t="shared" si="10"/>
        <v>46806.350610825582</v>
      </c>
      <c r="AS21" s="8">
        <f t="shared" si="11"/>
        <v>77494.881374328746</v>
      </c>
      <c r="AT21" s="8"/>
    </row>
    <row r="22" spans="1:47" ht="15">
      <c r="A22" t="s">
        <v>3</v>
      </c>
      <c r="B22" s="8">
        <f>AVERAGE(B14)</f>
        <v>0</v>
      </c>
      <c r="C22" s="8">
        <f>AVERAGE(B14:C14)</f>
        <v>0</v>
      </c>
      <c r="D22" s="8">
        <f>AVERAGE(B14:D14)</f>
        <v>0</v>
      </c>
      <c r="E22" s="8">
        <f t="shared" si="7"/>
        <v>51782.967032967026</v>
      </c>
      <c r="F22" s="8">
        <f t="shared" si="7"/>
        <v>51782.967032967026</v>
      </c>
      <c r="G22" s="8">
        <f t="shared" si="7"/>
        <v>67359.291020505974</v>
      </c>
      <c r="H22" s="8">
        <f t="shared" si="7"/>
        <v>123054.14396168245</v>
      </c>
      <c r="I22" s="8">
        <f t="shared" si="7"/>
        <v>208998.38687346678</v>
      </c>
      <c r="J22" s="8">
        <f t="shared" si="7"/>
        <v>341560.72620508634</v>
      </c>
      <c r="K22" s="8">
        <f t="shared" si="7"/>
        <v>346352.32674584928</v>
      </c>
      <c r="L22" s="8">
        <f t="shared" si="7"/>
        <v>309377.49521794898</v>
      </c>
      <c r="M22" s="8">
        <f t="shared" si="7"/>
        <v>171650.28527319766</v>
      </c>
      <c r="N22" s="8">
        <f t="shared" si="7"/>
        <v>129895.78532972343</v>
      </c>
      <c r="O22" s="8">
        <f t="shared" si="8"/>
        <v>174103.5065578791</v>
      </c>
      <c r="P22" s="8">
        <f t="shared" si="8"/>
        <v>217549.26054567238</v>
      </c>
      <c r="Q22" s="8">
        <f t="shared" si="8"/>
        <v>217549.26054567238</v>
      </c>
      <c r="R22" s="8">
        <f t="shared" si="8"/>
        <v>126741.42115752707</v>
      </c>
      <c r="S22" s="8">
        <f t="shared" si="8"/>
        <v>62165.775401069513</v>
      </c>
      <c r="T22" s="8">
        <f t="shared" si="8"/>
        <v>0</v>
      </c>
      <c r="U22" s="8">
        <f t="shared" si="8"/>
        <v>0</v>
      </c>
      <c r="V22" s="8">
        <f t="shared" si="8"/>
        <v>17381.656804733728</v>
      </c>
      <c r="W22" s="8">
        <f t="shared" si="8"/>
        <v>17381.656804733728</v>
      </c>
      <c r="X22" s="8">
        <f t="shared" si="8"/>
        <v>17381.656804733728</v>
      </c>
      <c r="Y22" s="8">
        <f t="shared" si="9"/>
        <v>18244.916473242014</v>
      </c>
      <c r="Z22" s="8">
        <f t="shared" si="9"/>
        <v>2890.2866955353143</v>
      </c>
      <c r="AA22" s="8">
        <f t="shared" si="9"/>
        <v>14495.061231344333</v>
      </c>
      <c r="AB22" s="8">
        <f t="shared" si="9"/>
        <v>14495.061231344333</v>
      </c>
      <c r="AC22" s="8">
        <f t="shared" si="9"/>
        <v>13631.801562836044</v>
      </c>
      <c r="AD22" s="8">
        <f t="shared" si="9"/>
        <v>11604.774535809018</v>
      </c>
      <c r="AE22" s="8">
        <f t="shared" si="9"/>
        <v>0</v>
      </c>
      <c r="AF22" s="8">
        <f t="shared" si="9"/>
        <v>3045.0669914738128</v>
      </c>
      <c r="AG22" s="8">
        <f t="shared" si="9"/>
        <v>3045.0669914738128</v>
      </c>
      <c r="AH22" s="8">
        <f t="shared" si="9"/>
        <v>3045.0669914738128</v>
      </c>
      <c r="AI22" s="8">
        <f t="shared" si="10"/>
        <v>3045.0669914738128</v>
      </c>
      <c r="AJ22" s="8">
        <f t="shared" si="10"/>
        <v>0</v>
      </c>
      <c r="AK22" s="8">
        <f t="shared" si="10"/>
        <v>65983.818770226528</v>
      </c>
      <c r="AL22" s="8">
        <f t="shared" si="10"/>
        <v>68688.79259221605</v>
      </c>
      <c r="AM22" s="8">
        <f t="shared" si="10"/>
        <v>101329.85117392211</v>
      </c>
      <c r="AN22" s="8">
        <f t="shared" si="10"/>
        <v>107033.59232660159</v>
      </c>
      <c r="AO22" s="8">
        <f t="shared" si="10"/>
        <v>83341.314341873556</v>
      </c>
      <c r="AP22" s="8">
        <f t="shared" si="10"/>
        <v>80636.340519884019</v>
      </c>
      <c r="AQ22" s="8">
        <f t="shared" si="10"/>
        <v>47995.281938177963</v>
      </c>
      <c r="AR22" s="8">
        <f t="shared" si="10"/>
        <v>62147.933915269481</v>
      </c>
      <c r="AS22" s="8">
        <f t="shared" si="11"/>
        <v>24577.82844610716</v>
      </c>
      <c r="AT22" s="8"/>
    </row>
    <row r="23" spans="1:47" ht="15">
      <c r="A23" t="s">
        <v>4</v>
      </c>
      <c r="B23" s="8">
        <f>AVERAGE(B15)</f>
        <v>0</v>
      </c>
      <c r="C23" s="8">
        <f>AVERAGE(B15:C15)</f>
        <v>0</v>
      </c>
      <c r="D23" s="8">
        <f>AVERAGE(B15:D15)</f>
        <v>0</v>
      </c>
      <c r="E23" s="8">
        <f t="shared" si="7"/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4834.2541436464089</v>
      </c>
      <c r="J23" s="8">
        <f t="shared" si="7"/>
        <v>4834.2541436464089</v>
      </c>
      <c r="K23" s="8">
        <f t="shared" si="7"/>
        <v>16171.518294589805</v>
      </c>
      <c r="L23" s="8">
        <f t="shared" si="7"/>
        <v>16171.518294589805</v>
      </c>
      <c r="M23" s="8">
        <f t="shared" si="7"/>
        <v>11337.264150943396</v>
      </c>
      <c r="N23" s="8">
        <f t="shared" si="7"/>
        <v>137650.36166528374</v>
      </c>
      <c r="O23" s="8">
        <f t="shared" si="8"/>
        <v>149748.06061397132</v>
      </c>
      <c r="P23" s="8">
        <f t="shared" si="8"/>
        <v>185675.86810060233</v>
      </c>
      <c r="Q23" s="8">
        <f t="shared" si="8"/>
        <v>187853.56844903438</v>
      </c>
      <c r="R23" s="8">
        <f t="shared" si="8"/>
        <v>269697.46752172482</v>
      </c>
      <c r="S23" s="8">
        <f t="shared" si="8"/>
        <v>246262.5044220938</v>
      </c>
      <c r="T23" s="8">
        <f t="shared" si="8"/>
        <v>463713.07531384117</v>
      </c>
      <c r="U23" s="8">
        <f t="shared" si="8"/>
        <v>461535.37496540911</v>
      </c>
      <c r="V23" s="8">
        <f t="shared" si="8"/>
        <v>287291.10027186951</v>
      </c>
      <c r="W23" s="8">
        <f t="shared" si="8"/>
        <v>318129.25056088687</v>
      </c>
      <c r="X23" s="8">
        <f t="shared" si="8"/>
        <v>106417.53884917514</v>
      </c>
      <c r="Y23" s="8">
        <f t="shared" si="9"/>
        <v>110428.93387679945</v>
      </c>
      <c r="Z23" s="8">
        <f t="shared" si="9"/>
        <v>76516.211983308327</v>
      </c>
      <c r="AA23" s="8">
        <f t="shared" si="9"/>
        <v>45678.061694290984</v>
      </c>
      <c r="AB23" s="8">
        <f t="shared" si="9"/>
        <v>4011.3950276243095</v>
      </c>
      <c r="AC23" s="8">
        <f t="shared" si="9"/>
        <v>0</v>
      </c>
      <c r="AD23" s="8">
        <f t="shared" si="9"/>
        <v>0</v>
      </c>
      <c r="AE23" s="8">
        <f t="shared" si="9"/>
        <v>0</v>
      </c>
      <c r="AF23" s="8">
        <f t="shared" si="9"/>
        <v>0</v>
      </c>
      <c r="AG23" s="8">
        <f t="shared" si="9"/>
        <v>0</v>
      </c>
      <c r="AH23" s="8">
        <f t="shared" si="9"/>
        <v>0</v>
      </c>
      <c r="AI23" s="8">
        <f t="shared" si="10"/>
        <v>0</v>
      </c>
      <c r="AJ23" s="8">
        <f t="shared" si="10"/>
        <v>0</v>
      </c>
      <c r="AK23" s="8">
        <f t="shared" si="10"/>
        <v>0</v>
      </c>
      <c r="AL23" s="8">
        <f t="shared" si="10"/>
        <v>0</v>
      </c>
      <c r="AM23" s="8">
        <f t="shared" si="10"/>
        <v>0</v>
      </c>
      <c r="AN23" s="8">
        <f t="shared" si="10"/>
        <v>0</v>
      </c>
      <c r="AO23" s="8">
        <f t="shared" si="10"/>
        <v>0</v>
      </c>
      <c r="AP23" s="8">
        <f t="shared" si="10"/>
        <v>0</v>
      </c>
      <c r="AQ23" s="8">
        <f t="shared" si="10"/>
        <v>0</v>
      </c>
      <c r="AR23" s="8">
        <f t="shared" si="10"/>
        <v>0</v>
      </c>
      <c r="AS23" s="8">
        <f t="shared" si="11"/>
        <v>0</v>
      </c>
      <c r="AT23" s="8"/>
    </row>
    <row r="24" spans="1:47" ht="15">
      <c r="A24" t="s">
        <v>5</v>
      </c>
      <c r="B24" s="8">
        <f>AVERAGE(B16)</f>
        <v>0</v>
      </c>
      <c r="C24" s="8">
        <f>AVERAGE(B16:C16)</f>
        <v>0</v>
      </c>
      <c r="D24" s="8">
        <f>AVERAGE(B16:D16)</f>
        <v>0</v>
      </c>
      <c r="E24" s="8">
        <f t="shared" si="7"/>
        <v>0</v>
      </c>
      <c r="F24" s="8">
        <f t="shared" si="7"/>
        <v>28498.349834983499</v>
      </c>
      <c r="G24" s="8">
        <f t="shared" si="7"/>
        <v>88965.639554609661</v>
      </c>
      <c r="H24" s="8">
        <f t="shared" si="7"/>
        <v>98892.110142844962</v>
      </c>
      <c r="I24" s="8">
        <f t="shared" si="7"/>
        <v>100647.63500472342</v>
      </c>
      <c r="J24" s="8">
        <f t="shared" si="7"/>
        <v>86435.917560485424</v>
      </c>
      <c r="K24" s="8">
        <f t="shared" si="7"/>
        <v>26263.439161613966</v>
      </c>
      <c r="L24" s="8">
        <f t="shared" si="7"/>
        <v>32269.516753250191</v>
      </c>
      <c r="M24" s="8">
        <f t="shared" si="7"/>
        <v>61484.991891371741</v>
      </c>
      <c r="N24" s="8">
        <f t="shared" si="7"/>
        <v>47198.359500626233</v>
      </c>
      <c r="O24" s="8">
        <f t="shared" si="8"/>
        <v>46903.548179871519</v>
      </c>
      <c r="P24" s="8">
        <f t="shared" si="8"/>
        <v>46196.044563279858</v>
      </c>
      <c r="Q24" s="8">
        <f t="shared" si="8"/>
        <v>15225.044563279856</v>
      </c>
      <c r="R24" s="8">
        <f t="shared" si="8"/>
        <v>58321.204972836174</v>
      </c>
      <c r="S24" s="8">
        <f t="shared" si="8"/>
        <v>95117.562588730216</v>
      </c>
      <c r="T24" s="8">
        <f t="shared" si="8"/>
        <v>120729.16349444876</v>
      </c>
      <c r="U24" s="8">
        <f t="shared" si="8"/>
        <v>162971.86702747486</v>
      </c>
      <c r="V24" s="8">
        <f t="shared" si="8"/>
        <v>128862.39300845111</v>
      </c>
      <c r="W24" s="8">
        <f t="shared" si="8"/>
        <v>136538.57874515821</v>
      </c>
      <c r="X24" s="8">
        <f t="shared" si="8"/>
        <v>95701.93327615982</v>
      </c>
      <c r="Y24" s="8">
        <f t="shared" si="9"/>
        <v>53459.229743133707</v>
      </c>
      <c r="Z24" s="8">
        <f t="shared" si="9"/>
        <v>57310.381190439002</v>
      </c>
      <c r="AA24" s="8">
        <f t="shared" si="9"/>
        <v>41853.089827227755</v>
      </c>
      <c r="AB24" s="8">
        <f t="shared" si="9"/>
        <v>41853.089827227755</v>
      </c>
      <c r="AC24" s="8">
        <f t="shared" si="9"/>
        <v>49513.964988102918</v>
      </c>
      <c r="AD24" s="8">
        <f t="shared" si="9"/>
        <v>42711.705295118954</v>
      </c>
      <c r="AE24" s="8">
        <f t="shared" si="9"/>
        <v>38634.10916607816</v>
      </c>
      <c r="AF24" s="8">
        <f t="shared" si="9"/>
        <v>45637.763246467926</v>
      </c>
      <c r="AG24" s="8">
        <f t="shared" si="9"/>
        <v>116764.31323529338</v>
      </c>
      <c r="AH24" s="8">
        <f t="shared" si="9"/>
        <v>110728.7350904395</v>
      </c>
      <c r="AI24" s="8">
        <f t="shared" si="10"/>
        <v>97272.13548726603</v>
      </c>
      <c r="AJ24" s="8">
        <f t="shared" si="10"/>
        <v>90268.481406876264</v>
      </c>
      <c r="AK24" s="8">
        <f t="shared" si="10"/>
        <v>11481.05625717566</v>
      </c>
      <c r="AL24" s="8">
        <f t="shared" si="10"/>
        <v>11481.05625717566</v>
      </c>
      <c r="AM24" s="8">
        <f t="shared" si="10"/>
        <v>0</v>
      </c>
      <c r="AN24" s="8">
        <f t="shared" si="10"/>
        <v>0</v>
      </c>
      <c r="AO24" s="8">
        <f t="shared" si="10"/>
        <v>0</v>
      </c>
      <c r="AP24" s="8">
        <f t="shared" si="10"/>
        <v>0</v>
      </c>
      <c r="AQ24" s="8">
        <f t="shared" si="10"/>
        <v>0</v>
      </c>
      <c r="AR24" s="8">
        <f t="shared" si="10"/>
        <v>0</v>
      </c>
      <c r="AS24" s="8">
        <f t="shared" si="11"/>
        <v>0</v>
      </c>
      <c r="AT24" s="8"/>
    </row>
    <row r="25" spans="1:47" ht="15">
      <c r="A25" t="s">
        <v>10</v>
      </c>
      <c r="B25" s="5">
        <f>SUM(B20:B24)</f>
        <v>260085.83690987123</v>
      </c>
      <c r="C25" s="5">
        <f>SUM(C20:C24)</f>
        <v>201354.3938647717</v>
      </c>
      <c r="D25" s="5">
        <f t="shared" ref="D25:AS25" si="12">SUM(D20:D24)</f>
        <v>232727.07622480841</v>
      </c>
      <c r="E25" s="5">
        <f t="shared" si="12"/>
        <v>249496.7723700715</v>
      </c>
      <c r="F25" s="5">
        <f t="shared" si="12"/>
        <v>239648.58046933636</v>
      </c>
      <c r="G25" s="5">
        <f t="shared" si="12"/>
        <v>281788.79292018159</v>
      </c>
      <c r="H25" s="5">
        <f t="shared" si="12"/>
        <v>281997.88856631407</v>
      </c>
      <c r="I25" s="5">
        <f t="shared" si="12"/>
        <v>411498.0808234124</v>
      </c>
      <c r="J25" s="5">
        <f t="shared" si="12"/>
        <v>507672.49987200106</v>
      </c>
      <c r="K25" s="5">
        <f t="shared" si="12"/>
        <v>465952.02141435107</v>
      </c>
      <c r="L25" s="5">
        <f t="shared" si="12"/>
        <v>448414.96542493167</v>
      </c>
      <c r="M25" s="5">
        <f t="shared" si="12"/>
        <v>280046.30796636816</v>
      </c>
      <c r="N25" s="5">
        <f t="shared" si="12"/>
        <v>345819.55849353247</v>
      </c>
      <c r="O25" s="5">
        <f t="shared" si="12"/>
        <v>417012.0757253085</v>
      </c>
      <c r="P25" s="5">
        <f t="shared" si="12"/>
        <v>536847.59428157273</v>
      </c>
      <c r="Q25" s="5">
        <f t="shared" si="12"/>
        <v>628584.71623279224</v>
      </c>
      <c r="R25" s="5">
        <f t="shared" si="12"/>
        <v>672955.84417672316</v>
      </c>
      <c r="S25" s="5">
        <f t="shared" si="12"/>
        <v>602484.21286272781</v>
      </c>
      <c r="T25" s="5">
        <f t="shared" si="12"/>
        <v>720323.56826090673</v>
      </c>
      <c r="U25" s="5">
        <f t="shared" si="12"/>
        <v>646266.88716990221</v>
      </c>
      <c r="V25" s="5">
        <f t="shared" si="12"/>
        <v>448865.05900987639</v>
      </c>
      <c r="W25" s="5">
        <f t="shared" si="12"/>
        <v>582268.48463097657</v>
      </c>
      <c r="X25" s="5">
        <f t="shared" si="12"/>
        <v>499857.48620732868</v>
      </c>
      <c r="Y25" s="5">
        <f t="shared" si="12"/>
        <v>460119.25252943399</v>
      </c>
      <c r="Z25" s="5">
        <f t="shared" si="12"/>
        <v>441658.11719439481</v>
      </c>
      <c r="AA25" s="5">
        <f t="shared" si="12"/>
        <v>366106.87507145898</v>
      </c>
      <c r="AB25" s="5">
        <f t="shared" si="12"/>
        <v>190183.38350189681</v>
      </c>
      <c r="AC25" s="5">
        <f t="shared" si="12"/>
        <v>188645.30630670633</v>
      </c>
      <c r="AD25" s="5">
        <f t="shared" si="12"/>
        <v>177677.89491723559</v>
      </c>
      <c r="AE25" s="5">
        <f t="shared" si="12"/>
        <v>155177.10941414977</v>
      </c>
      <c r="AF25" s="5">
        <f t="shared" si="12"/>
        <v>132888.23207642647</v>
      </c>
      <c r="AG25" s="5">
        <f t="shared" si="12"/>
        <v>224737.92843660188</v>
      </c>
      <c r="AH25" s="5">
        <f t="shared" si="12"/>
        <v>255624.06711321897</v>
      </c>
      <c r="AI25" s="5">
        <f t="shared" si="12"/>
        <v>209998.6995619479</v>
      </c>
      <c r="AJ25" s="5">
        <f t="shared" si="12"/>
        <v>272409.27021699678</v>
      </c>
      <c r="AK25" s="5">
        <f t="shared" si="12"/>
        <v>234056.2626399179</v>
      </c>
      <c r="AL25" s="5">
        <f t="shared" si="12"/>
        <v>188718.38164539929</v>
      </c>
      <c r="AM25" s="5">
        <f t="shared" si="12"/>
        <v>252352.46840584168</v>
      </c>
      <c r="AN25" s="5">
        <f t="shared" si="12"/>
        <v>193338.10776619983</v>
      </c>
      <c r="AO25" s="5">
        <f t="shared" si="12"/>
        <v>212365.61830110924</v>
      </c>
      <c r="AP25" s="5">
        <f t="shared" si="12"/>
        <v>280301.07125060202</v>
      </c>
      <c r="AQ25" s="5">
        <f t="shared" si="12"/>
        <v>193415.47021686591</v>
      </c>
      <c r="AR25" s="5">
        <f t="shared" si="12"/>
        <v>198073.11895219111</v>
      </c>
      <c r="AS25" s="5">
        <f t="shared" si="12"/>
        <v>156408.81514280586</v>
      </c>
      <c r="AT25" s="5">
        <f>SUM(B25:AS25)</f>
        <v>14946224.15453947</v>
      </c>
    </row>
  </sheetData>
  <mergeCells count="1">
    <mergeCell ref="A1:U1"/>
  </mergeCells>
  <phoneticPr fontId="5" type="noConversion"/>
  <pageMargins left="0.75" right="0.75" top="1" bottom="1" header="0.5" footer="0.5"/>
  <pageSetup scale="20" fitToHeight="1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Summary Data 4 Charts Cons $</vt:lpstr>
      <vt:lpstr>Chart_1</vt:lpstr>
      <vt:lpstr>Chart_2</vt:lpstr>
      <vt:lpstr>Chart_3</vt:lpstr>
    </vt:vector>
  </TitlesOfParts>
  <Company>Island Resources Foundation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Potter</dc:creator>
  <cp:lastModifiedBy>Bruce Potter</cp:lastModifiedBy>
  <cp:lastPrinted>2014-07-16T18:05:42Z</cp:lastPrinted>
  <dcterms:created xsi:type="dcterms:W3CDTF">2014-07-16T17:26:28Z</dcterms:created>
  <dcterms:modified xsi:type="dcterms:W3CDTF">2015-05-07T13:15:33Z</dcterms:modified>
</cp:coreProperties>
</file>